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4\ЗДО\І квартал 2024\"/>
    </mc:Choice>
  </mc:AlternateContent>
  <xr:revisionPtr revIDLastSave="0" documentId="13_ncr:1_{DA4DC5FD-53F4-48BE-B18A-F36F4FAABEF5}" xr6:coauthVersionLast="47" xr6:coauthVersionMax="47" xr10:uidLastSave="{00000000-0000-0000-0000-000000000000}"/>
  <bookViews>
    <workbookView xWindow="-120" yWindow="-120" windowWidth="29040" windowHeight="15720" tabRatio="597" activeTab="1" xr2:uid="{00000000-000D-0000-FFFF-FFFF00000000}"/>
  </bookViews>
  <sheets>
    <sheet name="Івуш" sheetId="24" r:id="rId1"/>
    <sheet name="Разом ЗДО" sheetId="25" r:id="rId2"/>
    <sheet name="Мал" sheetId="23" r:id="rId3"/>
    <sheet name="Прол" sheetId="22" r:id="rId4"/>
    <sheet name="ягід" sheetId="21" r:id="rId5"/>
    <sheet name="Лист3" sheetId="3" r:id="rId6"/>
  </sheets>
  <calcPr calcId="191029"/>
</workbook>
</file>

<file path=xl/calcChain.xml><?xml version="1.0" encoding="utf-8"?>
<calcChain xmlns="http://schemas.openxmlformats.org/spreadsheetml/2006/main">
  <c r="D24" i="25" l="1"/>
  <c r="I27" i="25"/>
  <c r="J44" i="24"/>
  <c r="I23" i="22" l="1"/>
  <c r="I23" i="23"/>
  <c r="D27" i="25" l="1"/>
  <c r="J80" i="25" l="1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0" i="25"/>
  <c r="J49" i="25"/>
  <c r="J48" i="25"/>
  <c r="J47" i="25"/>
  <c r="J46" i="25"/>
  <c r="J45" i="25"/>
  <c r="J43" i="25"/>
  <c r="J42" i="25"/>
  <c r="J41" i="25"/>
  <c r="J40" i="25"/>
  <c r="J39" i="25"/>
  <c r="J38" i="25"/>
  <c r="J36" i="25"/>
  <c r="J35" i="25"/>
  <c r="J34" i="25"/>
  <c r="J30" i="25"/>
  <c r="I26" i="25"/>
  <c r="I25" i="25"/>
  <c r="I24" i="25"/>
  <c r="H23" i="25"/>
  <c r="G23" i="25"/>
  <c r="F23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0" i="25"/>
  <c r="D49" i="25"/>
  <c r="D48" i="25"/>
  <c r="D47" i="25"/>
  <c r="D46" i="25"/>
  <c r="D45" i="25"/>
  <c r="D43" i="25"/>
  <c r="D42" i="25"/>
  <c r="D41" i="25"/>
  <c r="D40" i="25"/>
  <c r="D39" i="25"/>
  <c r="D38" i="25"/>
  <c r="D36" i="25"/>
  <c r="D35" i="25"/>
  <c r="D34" i="25"/>
  <c r="D30" i="25"/>
  <c r="D28" i="25"/>
  <c r="D26" i="25"/>
  <c r="D25" i="25"/>
  <c r="E23" i="25"/>
  <c r="J85" i="25"/>
  <c r="J44" i="21" l="1"/>
  <c r="J37" i="21" s="1"/>
  <c r="J31" i="21" s="1"/>
  <c r="J33" i="21"/>
  <c r="J32" i="21" s="1"/>
  <c r="D51" i="21"/>
  <c r="D44" i="21"/>
  <c r="D33" i="21"/>
  <c r="D32" i="21" s="1"/>
  <c r="J51" i="22"/>
  <c r="J44" i="22"/>
  <c r="J33" i="22"/>
  <c r="J32" i="22" s="1"/>
  <c r="D51" i="22"/>
  <c r="D44" i="22"/>
  <c r="D37" i="22" s="1"/>
  <c r="D33" i="22"/>
  <c r="D32" i="22" s="1"/>
  <c r="J51" i="23"/>
  <c r="J44" i="23"/>
  <c r="J37" i="23" s="1"/>
  <c r="J32" i="23"/>
  <c r="D51" i="23"/>
  <c r="D44" i="23"/>
  <c r="D33" i="23"/>
  <c r="J51" i="24"/>
  <c r="J51" i="25" s="1"/>
  <c r="J33" i="24"/>
  <c r="D51" i="24"/>
  <c r="D44" i="24"/>
  <c r="D33" i="24"/>
  <c r="I23" i="21"/>
  <c r="D23" i="21"/>
  <c r="D23" i="22"/>
  <c r="D23" i="23"/>
  <c r="I23" i="24"/>
  <c r="D23" i="24"/>
  <c r="D44" i="25" l="1"/>
  <c r="J44" i="25"/>
  <c r="D37" i="24"/>
  <c r="D31" i="24" s="1"/>
  <c r="D51" i="25"/>
  <c r="D32" i="24"/>
  <c r="D33" i="25"/>
  <c r="J33" i="25"/>
  <c r="D37" i="23"/>
  <c r="D37" i="21"/>
  <c r="D23" i="25"/>
  <c r="I23" i="25"/>
  <c r="J37" i="24"/>
  <c r="J37" i="22"/>
  <c r="D31" i="22"/>
  <c r="D29" i="22" s="1"/>
  <c r="J31" i="23"/>
  <c r="J29" i="23" s="1"/>
  <c r="N23" i="23" s="1"/>
  <c r="J29" i="21"/>
  <c r="N23" i="21" s="1"/>
  <c r="D32" i="23"/>
  <c r="J32" i="24"/>
  <c r="J32" i="25" s="1"/>
  <c r="D31" i="21" l="1"/>
  <c r="D29" i="21" s="1"/>
  <c r="D37" i="25"/>
  <c r="D31" i="23"/>
  <c r="D32" i="25"/>
  <c r="J31" i="22"/>
  <c r="J37" i="25"/>
  <c r="J31" i="24"/>
  <c r="D29" i="24"/>
  <c r="D31" i="25" l="1"/>
  <c r="D29" i="23"/>
  <c r="D29" i="25" s="1"/>
  <c r="J29" i="22"/>
  <c r="J31" i="25"/>
  <c r="J29" i="24"/>
  <c r="N23" i="24" s="1"/>
  <c r="N23" i="22" l="1"/>
  <c r="N23" i="25" s="1"/>
  <c r="J29" i="25"/>
</calcChain>
</file>

<file path=xl/sharedStrings.xml><?xml version="1.0" encoding="utf-8"?>
<sst xmlns="http://schemas.openxmlformats.org/spreadsheetml/2006/main" count="2779" uniqueCount="134">
  <si>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</si>
  <si>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</si>
  <si>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коштів, отриманих як плата за послуги (форма№ 4-1д, </t>
  </si>
  <si>
    <t>№ 4-1м),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</si>
  <si>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</si>
  <si>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</si>
  <si>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</si>
  <si>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</si>
  <si>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</si>
  <si>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</si>
  <si>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</si>
  <si>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</si>
  <si>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</si>
  <si>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</si>
  <si>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</si>
  <si>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</si>
  <si>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</si>
  <si>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</si>
  <si>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</si>
  <si>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</si>
  <si>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</si>
  <si>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</si>
  <si>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</si>
  <si>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</si>
  <si>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</si>
  <si>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</si>
  <si>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>Надій-шло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</si>
  <si>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</si>
  <si>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</si>
  <si>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</si>
  <si>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</si>
  <si>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</si>
  <si>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</si>
  <si>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</si>
  <si>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</si>
  <si>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</si>
  <si>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</si>
  <si>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</si>
  <si>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</si>
  <si>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</si>
  <si>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</si>
  <si>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</si>
  <si>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</si>
  <si>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</si>
  <si>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</si>
  <si>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</si>
  <si>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</si>
  <si>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</si>
  <si>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</si>
  <si>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</si>
  <si>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</si>
  <si>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</si>
  <si>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</si>
  <si>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</si>
  <si>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</si>
  <si>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</si>
  <si>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</si>
  <si>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</si>
  <si>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</si>
  <si>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</si>
  <si>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</si>
  <si>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</si>
  <si>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</si>
  <si>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</si>
  <si>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</si>
  <si>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</si>
  <si>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</si>
  <si>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</si>
  <si>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</si>
  <si>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</si>
  <si>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</si>
  <si>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</si>
  <si>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</si>
  <si>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</si>
  <si>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</si>
  <si>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</si>
  <si>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</si>
  <si>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</si>
  <si>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</si>
  <si>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</si>
  <si>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</si>
  <si>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</si>
  <si>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</si>
  <si>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</si>
  <si>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</si>
  <si>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</si>
  <si>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</si>
  <si>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</si>
  <si>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</si>
  <si>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</si>
  <si>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</si>
  <si>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</si>
  <si>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</si>
  <si>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</si>
  <si>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</si>
  <si>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</si>
  <si>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</si>
  <si>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</si>
  <si>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</si>
  <si>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</si>
  <si>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</si>
  <si>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</si>
  <si>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</si>
  <si>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</si>
  <si>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</si>
  <si>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</si>
  <si>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</si>
  <si>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</si>
  <si>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</si>
  <si>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 xml:space="preserve">Керівник </t>
  </si>
  <si>
    <t>(підпис)</t>
  </si>
  <si>
    <t>(ініціали, прізвище)</t>
  </si>
  <si>
    <t>Головний бухгалтер</t>
  </si>
  <si>
    <t>Комунальна організація (установа, заклад)</t>
  </si>
  <si>
    <t>Н.Бойко</t>
  </si>
  <si>
    <t>Л.Данільченко</t>
  </si>
  <si>
    <t>0611010</t>
  </si>
  <si>
    <t>дошкільна освіта</t>
  </si>
  <si>
    <t>Надання дошкільної освіти</t>
  </si>
  <si>
    <t>Іванковецький  заклад дошкільної освіти "Ягідка" Дмитрівської сільської ради Кропивницького району Кіровоградської області</t>
  </si>
  <si>
    <t>Цибулівський заклад дошкільної освіти Дмитрівської сільської ради Кропивницького району  Кіровоградської області</t>
  </si>
  <si>
    <t>Дмитрівський заклад дошкільної освіти " Малятко" Дмитрівської сільської ради Кропивницького району  Кіровоградської області</t>
  </si>
  <si>
    <t>Надання  дошкільної освіти</t>
  </si>
  <si>
    <t>Дмитрівський заклад дошкільної освіти "Івушка" Дмитрівської сільської ради Кропивницького району Кіровоградської області</t>
  </si>
  <si>
    <t>34200431</t>
  </si>
  <si>
    <t>34509801</t>
  </si>
  <si>
    <t>34509838</t>
  </si>
  <si>
    <t>34509665</t>
  </si>
  <si>
    <t>на 1  квітня 2024 р.</t>
  </si>
  <si>
    <t>"  10 " 04 2024 року</t>
  </si>
  <si>
    <t>на 1 квітня 2024 р.</t>
  </si>
  <si>
    <t>"  10" 04 2024 року</t>
  </si>
  <si>
    <t>" 10"  04 2024 року</t>
  </si>
  <si>
    <t>" 10 "  04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</si>
</sst>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4" fillId="0" borderId="0"/>
    <xf numFmtId="0" fontId="1" fillId="8" borderId="8" applyNumberFormat="0" applyFont="0" applyAlignment="0" applyProtection="0"/>
  </cellStyleXfs>
  <cellXfs count="80"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7" fillId="0" borderId="11" xfId="0" applyFont="1" applyBorder="1" applyAlignment="1">
      <alignment horizontal="center" vertical="top"/>
    </xf>
    <xf numFmtId="0" fontId="25" fillId="0" borderId="0" xfId="0" applyFont="1"/>
    <xf numFmtId="2" fontId="19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justify" vertical="top" wrapText="1"/>
      <protection locked="0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2" fontId="22" fillId="0" borderId="10" xfId="0" applyNumberFormat="1" applyFont="1" applyBorder="1" applyAlignment="1" applyProtection="1">
      <alignment horizontal="right" vertical="center" wrapText="1"/>
      <protection locked="0"/>
    </xf>
    <xf numFmtId="0" fontId="28" fillId="0" borderId="0" xfId="0" applyFont="1"/>
    <xf numFmtId="0" fontId="22" fillId="0" borderId="0" xfId="0" applyFont="1"/>
    <xf numFmtId="164" fontId="20" fillId="0" borderId="15" xfId="0" applyNumberFormat="1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164" fontId="22" fillId="0" borderId="15" xfId="0" applyNumberFormat="1" applyFont="1" applyBorder="1" applyAlignment="1">
      <alignment horizontal="right" vertical="center" wrapText="1"/>
    </xf>
    <xf numFmtId="164" fontId="20" fillId="0" borderId="15" xfId="0" applyNumberFormat="1" applyFont="1" applyBorder="1" applyAlignment="1" applyProtection="1">
      <alignment horizontal="right" vertical="center" wrapText="1"/>
      <protection locked="0"/>
    </xf>
    <xf numFmtId="164" fontId="22" fillId="0" borderId="15" xfId="0" applyNumberFormat="1" applyFont="1" applyBorder="1" applyAlignment="1" applyProtection="1">
      <alignment horizontal="right" vertical="center" wrapText="1"/>
      <protection locked="0"/>
    </xf>
    <xf numFmtId="0" fontId="19" fillId="0" borderId="15" xfId="0" applyFont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2" fontId="22" fillId="0" borderId="14" xfId="0" applyNumberFormat="1" applyFont="1" applyBorder="1" applyAlignment="1" applyProtection="1">
      <alignment horizontal="right" vertical="center" wrapText="1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justify" vertical="center" wrapText="1"/>
    </xf>
    <xf numFmtId="0" fontId="32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justify" vertical="center" wrapText="1"/>
    </xf>
    <xf numFmtId="164" fontId="19" fillId="0" borderId="15" xfId="0" applyNumberFormat="1" applyFont="1" applyBorder="1" applyAlignment="1" applyProtection="1">
      <alignment horizontal="right" vertical="center" wrapText="1"/>
      <protection locked="0"/>
    </xf>
    <xf numFmtId="164" fontId="19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center" wrapText="1"/>
      <protection locked="0"/>
    </xf>
    <xf numFmtId="164" fontId="30" fillId="0" borderId="15" xfId="0" applyNumberFormat="1" applyFont="1" applyBorder="1" applyAlignment="1" applyProtection="1">
      <alignment horizontal="right"/>
      <protection locked="0"/>
    </xf>
    <xf numFmtId="164" fontId="30" fillId="0" borderId="15" xfId="0" applyNumberFormat="1" applyFont="1" applyBorder="1" applyAlignment="1" applyProtection="1">
      <alignment horizontal="right" vertical="top" wrapText="1"/>
      <protection locked="0"/>
    </xf>
    <xf numFmtId="2" fontId="18" fillId="0" borderId="0" xfId="0" applyNumberFormat="1" applyFont="1" applyAlignment="1" applyProtection="1">
      <alignment horizontal="center" vertical="top"/>
      <protection locked="0"/>
    </xf>
    <xf numFmtId="0" fontId="1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/>
    </xf>
    <xf numFmtId="0" fontId="20" fillId="0" borderId="0" xfId="0" applyFont="1" applyAlignment="1">
      <alignment horizontal="left" wrapText="1"/>
    </xf>
    <xf numFmtId="1" fontId="20" fillId="15" borderId="13" xfId="0" applyNumberFormat="1" applyFont="1" applyFill="1" applyBorder="1" applyAlignment="1">
      <alignment horizontal="center" wrapText="1"/>
    </xf>
    <xf numFmtId="0" fontId="31" fillId="0" borderId="12" xfId="0" applyFont="1" applyBorder="1" applyAlignment="1">
      <alignment horizontal="left" wrapText="1"/>
    </xf>
    <xf numFmtId="49" fontId="20" fillId="16" borderId="13" xfId="0" applyNumberFormat="1" applyFont="1" applyFill="1" applyBorder="1" applyAlignment="1" applyProtection="1">
      <alignment horizontal="center" wrapText="1"/>
      <protection locked="0"/>
    </xf>
    <xf numFmtId="0" fontId="31" fillId="0" borderId="13" xfId="0" applyFont="1" applyBorder="1" applyAlignment="1">
      <alignment horizontal="left" wrapText="1"/>
    </xf>
    <xf numFmtId="1" fontId="20" fillId="15" borderId="13" xfId="0" applyNumberFormat="1" applyFont="1" applyFill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3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49" fontId="23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 xr:uid="{00000000-0005-0000-0000-000012000000}"/>
    <cellStyle name="Обычный 3" xfId="25" xr:uid="{00000000-0005-0000-0000-000013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 xr:uid="{00000000-0005-0000-0000-000017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2"/>
  <sheetViews>
    <sheetView topLeftCell="A16" workbookViewId="0">
      <selection activeCell="H33" sqref="G33:H34"/>
    </sheetView>
  </sheetViews>
  <sheetFormatPr defaultRowHeight="15" x14ac:dyDescent="0.25"/>
  <cols>
    <col min="1" max="1" width="68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7.5" customHeight="1" x14ac:dyDescent="0.25">
      <c r="A9" s="12" t="s">
        <v>6</v>
      </c>
      <c r="B9" s="74" t="s">
        <v>123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124</v>
      </c>
      <c r="O9" s="75"/>
    </row>
    <row r="10" spans="1:15" x14ac:dyDescent="0.25">
      <c r="A10" s="3" t="s">
        <v>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21.7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.75" customHeight="1" x14ac:dyDescent="0.25">
      <c r="A15" s="64" t="s">
        <v>16</v>
      </c>
      <c r="B15" s="64"/>
      <c r="C15" s="64"/>
      <c r="D15" s="64"/>
      <c r="E15" s="67" t="s">
        <v>116</v>
      </c>
      <c r="F15" s="67"/>
      <c r="G15" s="68" t="s">
        <v>122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2.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2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104098.5</v>
      </c>
      <c r="E23" s="33">
        <v>6454.35</v>
      </c>
      <c r="F23" s="33">
        <v>0</v>
      </c>
      <c r="G23" s="33">
        <v>0</v>
      </c>
      <c r="H23" s="33">
        <v>0</v>
      </c>
      <c r="I23" s="24">
        <f>SUM(I24:I27)</f>
        <v>20983.75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14559.859999999999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>
        <v>104091</v>
      </c>
      <c r="E24" s="48" t="s">
        <v>37</v>
      </c>
      <c r="F24" s="48" t="s">
        <v>37</v>
      </c>
      <c r="G24" s="48" t="s">
        <v>37</v>
      </c>
      <c r="H24" s="48" t="s">
        <v>37</v>
      </c>
      <c r="I24" s="33">
        <v>20976.25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>
        <v>7.5</v>
      </c>
      <c r="E27" s="48"/>
      <c r="F27" s="48"/>
      <c r="G27" s="48"/>
      <c r="H27" s="48"/>
      <c r="I27" s="33">
        <v>7.5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104098.5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12878.24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104098.5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12878.24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104098.5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12878.24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>
        <v>7.5</v>
      </c>
      <c r="E38" s="48"/>
      <c r="F38" s="48"/>
      <c r="G38" s="48"/>
      <c r="H38" s="48"/>
      <c r="I38" s="48"/>
      <c r="J38" s="34">
        <v>7.5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104091</v>
      </c>
      <c r="E40" s="48"/>
      <c r="F40" s="48"/>
      <c r="G40" s="48"/>
      <c r="H40" s="48"/>
      <c r="I40" s="48"/>
      <c r="J40" s="34">
        <v>12870.74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/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/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/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132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O92"/>
  <sheetViews>
    <sheetView tabSelected="1" workbookViewId="0">
      <selection activeCell="S21" sqref="S21"/>
    </sheetView>
  </sheetViews>
  <sheetFormatPr defaultRowHeight="15" x14ac:dyDescent="0.25"/>
  <cols>
    <col min="1" max="1" width="65.42578125" customWidth="1"/>
    <col min="4" max="4" width="10.71093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8" customHeight="1" x14ac:dyDescent="0.25">
      <c r="A9" s="12" t="s">
        <v>6</v>
      </c>
      <c r="B9" s="74" t="s">
        <v>117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/>
      <c r="O9" s="75"/>
    </row>
    <row r="10" spans="1:15" x14ac:dyDescent="0.25">
      <c r="A10" s="3" t="s">
        <v>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5" customHeight="1" x14ac:dyDescent="0.25">
      <c r="A11" s="3" t="s">
        <v>10</v>
      </c>
      <c r="B11" s="70" t="s">
        <v>113</v>
      </c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9.75" customHeight="1" x14ac:dyDescent="0.25">
      <c r="A15" s="64" t="s">
        <v>16</v>
      </c>
      <c r="B15" s="64"/>
      <c r="C15" s="64"/>
      <c r="D15" s="64"/>
      <c r="E15" s="67" t="s">
        <v>116</v>
      </c>
      <c r="F15" s="67"/>
      <c r="G15" s="68" t="s">
        <v>118</v>
      </c>
      <c r="H15" s="68"/>
      <c r="I15" s="68"/>
      <c r="J15" s="68"/>
      <c r="K15" s="68"/>
      <c r="L15" s="68"/>
      <c r="M15" s="68"/>
      <c r="N15" s="68"/>
      <c r="O15" s="68"/>
    </row>
    <row r="16" spans="1:15" ht="12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4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Івуш!D23+Мал!D23+Прол!D23+ягід!D23</f>
        <v>222601.5</v>
      </c>
      <c r="E23" s="24">
        <f>Івуш!E23+Мал!E23+Прол!E23+ягід!E23</f>
        <v>21746.63</v>
      </c>
      <c r="F23" s="24">
        <f>Івуш!F23+Мал!F23+Прол!F23+ягід!F23</f>
        <v>0</v>
      </c>
      <c r="G23" s="24">
        <f>Івуш!G23+Мал!G23+Прол!G23+ягід!G23</f>
        <v>0</v>
      </c>
      <c r="H23" s="24">
        <f>Івуш!H23+Мал!H23+Прол!H23+ягід!H23</f>
        <v>0</v>
      </c>
      <c r="I23" s="24">
        <f>Івуш!I23+Мал!I23+Прол!I23+ягід!I23</f>
        <v>36235.370000000003</v>
      </c>
      <c r="J23" s="48" t="s">
        <v>37</v>
      </c>
      <c r="K23" s="48" t="s">
        <v>37</v>
      </c>
      <c r="L23" s="48" t="s">
        <v>37</v>
      </c>
      <c r="M23" s="48" t="s">
        <v>37</v>
      </c>
      <c r="N23" s="24">
        <f>Івуш!N23+Мал!N23+Прол!N23+ягід!N23</f>
        <v>32454.38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24">
        <f>Івуш!D24+Мал!D24+Прол!D24+ягід!D24</f>
        <v>222594</v>
      </c>
      <c r="E24" s="48" t="s">
        <v>37</v>
      </c>
      <c r="F24" s="48" t="s">
        <v>37</v>
      </c>
      <c r="G24" s="48" t="s">
        <v>37</v>
      </c>
      <c r="H24" s="48" t="s">
        <v>37</v>
      </c>
      <c r="I24" s="24">
        <f>Івуш!I24+Мал!I24+Прол!I24+ягід!I24</f>
        <v>36227.870000000003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24">
        <f>Івуш!D25+Мал!D25+Прол!D25+ягід!D25</f>
        <v>0</v>
      </c>
      <c r="E25" s="48" t="s">
        <v>37</v>
      </c>
      <c r="F25" s="48" t="s">
        <v>37</v>
      </c>
      <c r="G25" s="48" t="s">
        <v>37</v>
      </c>
      <c r="H25" s="48" t="s">
        <v>37</v>
      </c>
      <c r="I25" s="24">
        <f>Івуш!I25+Мал!I25+Прол!I25+ягід!I25</f>
        <v>0</v>
      </c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24">
        <f>Івуш!D26+Мал!D26+Прол!D26+ягід!D26</f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24">
        <f>Івуш!I26+Мал!I26+Прол!I26+ягід!I26</f>
        <v>0</v>
      </c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24">
        <f>Івуш!D27+Мал!D27+Прол!D27+ягід!D27</f>
        <v>7.5</v>
      </c>
      <c r="E27" s="48" t="s">
        <v>37</v>
      </c>
      <c r="F27" s="48" t="s">
        <v>37</v>
      </c>
      <c r="G27" s="48" t="s">
        <v>37</v>
      </c>
      <c r="H27" s="48" t="s">
        <v>37</v>
      </c>
      <c r="I27" s="24">
        <f>Івуш!I27+Мал!I27+Прол!I27+ягід!I27</f>
        <v>7.5</v>
      </c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24">
        <f>Івуш!D28+Мал!D28+Прол!D28+ягід!D28</f>
        <v>0</v>
      </c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Івуш!D29+Мал!D29+Прол!D29+ягід!D29</f>
        <v>222601.5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Івуш!J29+Мал!J29+Прол!J29+ягід!J29</f>
        <v>25527.620000000003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>
        <f>Івуш!D30+Мал!D30+Прол!D30+ягід!D30</f>
        <v>0</v>
      </c>
      <c r="E30" s="24"/>
      <c r="F30" s="48"/>
      <c r="G30" s="48"/>
      <c r="H30" s="48"/>
      <c r="I30" s="48"/>
      <c r="J30" s="24">
        <f>Івуш!J30+Мал!J30+Прол!J30+ягід!J30</f>
        <v>0</v>
      </c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Івуш!D31+Мал!D31+Прол!D31+ягід!D31</f>
        <v>222601.5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Івуш!J31+Мал!J31+Прол!J31+ягід!J31</f>
        <v>25527.620000000003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Івуш!D32+Мал!D32+Прол!D32+ягід!D32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Івуш!J32+Мал!J32+Прол!J32+ягід!J32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24">
        <f>Івуш!D33+Мал!D33+Прол!D33+ягід!D33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24">
        <f>Івуш!J33+Мал!J33+Прол!J33+ягід!J33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24">
        <f>Івуш!D34+Мал!D34+Прол!D34+ягід!D34</f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24">
        <f>Івуш!J34+Мал!J34+Прол!J34+ягід!J34</f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24">
        <f>Івуш!D35+Мал!D35+Прол!D35+ягід!D35</f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24">
        <f>Івуш!J35+Мал!J35+Прол!J35+ягід!J35</f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24">
        <f>Івуш!D36+Мал!D36+Прол!D36+ягід!D36</f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24">
        <f>Івуш!J36+Мал!J36+Прол!J36+ягід!J36</f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Івуш!D37+Мал!D37+Прол!D37+ягід!D37</f>
        <v>222601.5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Івуш!J37+Мал!J37+Прол!J37+ягід!J37</f>
        <v>25527.620000000003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24">
        <f>Івуш!D38+Мал!D38+Прол!D38+ягід!D38</f>
        <v>7.5</v>
      </c>
      <c r="E38" s="48" t="s">
        <v>37</v>
      </c>
      <c r="F38" s="48" t="s">
        <v>37</v>
      </c>
      <c r="G38" s="48" t="s">
        <v>37</v>
      </c>
      <c r="H38" s="48" t="s">
        <v>37</v>
      </c>
      <c r="I38" s="48" t="s">
        <v>37</v>
      </c>
      <c r="J38" s="24">
        <f>Івуш!J38+Мал!J38+Прол!J38+ягід!J38</f>
        <v>7.5</v>
      </c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24">
        <f>Івуш!D39+Мал!D39+Прол!D39+ягід!D39</f>
        <v>0</v>
      </c>
      <c r="E39" s="48" t="s">
        <v>37</v>
      </c>
      <c r="F39" s="48" t="s">
        <v>37</v>
      </c>
      <c r="G39" s="48" t="s">
        <v>37</v>
      </c>
      <c r="H39" s="48" t="s">
        <v>37</v>
      </c>
      <c r="I39" s="48" t="s">
        <v>37</v>
      </c>
      <c r="J39" s="24">
        <f>Івуш!J39+Мал!J39+Прол!J39+ягід!J39</f>
        <v>0</v>
      </c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24">
        <f>Івуш!D40+Мал!D40+Прол!D40+ягід!D40</f>
        <v>222594</v>
      </c>
      <c r="E40" s="48" t="s">
        <v>37</v>
      </c>
      <c r="F40" s="48" t="s">
        <v>37</v>
      </c>
      <c r="G40" s="48" t="s">
        <v>37</v>
      </c>
      <c r="H40" s="48" t="s">
        <v>37</v>
      </c>
      <c r="I40" s="48" t="s">
        <v>37</v>
      </c>
      <c r="J40" s="24">
        <f>Івуш!J40+Мал!J40+Прол!J40+ягід!J40</f>
        <v>25520.120000000003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24">
        <f>Івуш!D41+Мал!D41+Прол!D41+ягід!D41</f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24">
        <f>Івуш!J41+Мал!J41+Прол!J41+ягід!J41</f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24">
        <f>Івуш!D42+Мал!D42+Прол!D42+ягід!D42</f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24">
        <f>Івуш!J42+Мал!J42+Прол!J42+ягід!J42</f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24">
        <f>Івуш!D43+Мал!D43+Прол!D43+ягід!D43</f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24">
        <f>Івуш!J43+Мал!J43+Прол!J43+ягід!J43</f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24">
        <f>Івуш!D44+Мал!D44+Прол!D44+ягід!D44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24">
        <f>Івуш!J44+Мал!J44+Прол!J44+ягід!J44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24">
        <f>Івуш!D45+Мал!D45+Прол!D45+ягід!D45</f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24">
        <f>Івуш!J45+Мал!J45+Прол!J45+ягід!J45</f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24">
        <f>Івуш!D46+Мал!D46+Прол!D46+ягід!D46</f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24">
        <f>Івуш!J46+Мал!J46+Прол!J46+ягід!J46</f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24">
        <f>Івуш!D47+Мал!D47+Прол!D47+ягід!D47</f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24">
        <f>Івуш!J47+Мал!J47+Прол!J47+ягід!J47</f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24">
        <f>Івуш!D48+Мал!D48+Прол!D48+ягід!D48</f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24">
        <f>Івуш!J48+Мал!J48+Прол!J48+ягід!J48</f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24">
        <f>Івуш!D49+Мал!D49+Прол!D49+ягід!D49</f>
        <v>0</v>
      </c>
      <c r="E49" s="48" t="s">
        <v>37</v>
      </c>
      <c r="F49" s="48" t="s">
        <v>37</v>
      </c>
      <c r="G49" s="48" t="s">
        <v>37</v>
      </c>
      <c r="H49" s="48" t="s">
        <v>37</v>
      </c>
      <c r="I49" s="48" t="s">
        <v>37</v>
      </c>
      <c r="J49" s="24">
        <f>Івуш!J49+Мал!J49+Прол!J49+ягід!J49</f>
        <v>0</v>
      </c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24">
        <f>Івуш!D50+Мал!D50+Прол!D50+ягід!D50</f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24">
        <f>Івуш!J50+Мал!J50+Прол!J50+ягід!J50</f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24">
        <f>Івуш!D51+Мал!D51+Прол!D51+ягід!D51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24">
        <f>Івуш!J51+Мал!J51+Прол!J51+ягід!J51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24.75" customHeight="1" thickTop="1" thickBot="1" x14ac:dyDescent="0.3">
      <c r="A52" s="52" t="s">
        <v>75</v>
      </c>
      <c r="B52" s="26">
        <v>2281</v>
      </c>
      <c r="C52" s="26">
        <v>290</v>
      </c>
      <c r="D52" s="24">
        <f>Івуш!D52+Мал!D52+Прол!D52+ягід!D52</f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24">
        <f>Івуш!J52+Мал!J52+Прол!J52+ягід!J52</f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23.25" customHeight="1" thickTop="1" thickBot="1" x14ac:dyDescent="0.3">
      <c r="A53" s="42" t="s">
        <v>76</v>
      </c>
      <c r="B53" s="26">
        <v>2282</v>
      </c>
      <c r="C53" s="31">
        <v>300</v>
      </c>
      <c r="D53" s="24">
        <f>Івуш!D53+Мал!D53+Прол!D53+ягід!D53</f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24">
        <f>Івуш!J53+Мал!J53+Прол!J53+ягід!J53</f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f>Івуш!D54+Мал!D54+Прол!D54+ягід!D54</f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f>Івуш!J54+Мал!J54+Прол!J54+ягід!J54</f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24">
        <f>Івуш!D55+Мал!D55+Прол!D55+ягід!D55</f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24">
        <f>Івуш!J55+Мал!J55+Прол!J55+ягід!J55</f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24">
        <f>Івуш!D56+Мал!D56+Прол!D56+ягід!D56</f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24">
        <f>Івуш!J56+Мал!J56+Прол!J56+ягід!J56</f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f>Івуш!D57+Мал!D57+Прол!D57+ягід!D57</f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f>Івуш!J57+Мал!J57+Прол!J57+ягід!J57</f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24">
        <f>Івуш!D58+Мал!D58+Прол!D58+ягід!D58</f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24">
        <f>Івуш!J58+Мал!J58+Прол!J58+ягід!J58</f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24">
        <f>Івуш!D59+Мал!D59+Прол!D59+ягід!D59</f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24">
        <f>Івуш!J59+Мал!J59+Прол!J59+ягід!J59</f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24">
        <f>Івуш!D60+Мал!D60+Прол!D60+ягід!D60</f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24">
        <f>Івуш!J60+Мал!J60+Прол!J60+ягід!J60</f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f>Івуш!D61+Мал!D61+Прол!D61+ягід!D61</f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f>Івуш!J61+Мал!J61+Прол!J61+ягід!J61</f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24">
        <f>Івуш!D62+Мал!D62+Прол!D62+ягід!D62</f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24">
        <f>Івуш!J62+Мал!J62+Прол!J62+ягід!J62</f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24">
        <f>Івуш!D63+Мал!D63+Прол!D63+ягід!D63</f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24">
        <f>Івуш!J63+Мал!J63+Прол!J63+ягід!J63</f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24">
        <f>Івуш!D64+Мал!D64+Прол!D64+ягід!D64</f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24">
        <f>Івуш!J64+Мал!J64+Прол!J64+ягід!J64</f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24">
        <f>Івуш!D65+Мал!D65+Прол!D65+ягід!D65</f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24">
        <f>Івуш!J65+Мал!J65+Прол!J65+ягід!J65</f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f>Івуш!D66+Мал!D66+Прол!D66+ягід!D66</f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f>Івуш!J66+Мал!J66+Прол!J66+ягід!J66</f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f>Івуш!D67+Мал!D67+Прол!D67+ягід!D67</f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f>Івуш!J67+Мал!J67+Прол!J67+ягід!J67</f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24">
        <f>Івуш!D68+Мал!D68+Прол!D68+ягід!D68</f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24">
        <f>Івуш!J68+Мал!J68+Прол!J68+ягід!J68</f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24">
        <f>Івуш!D69+Мал!D69+Прол!D69+ягід!D69</f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24">
        <f>Івуш!J69+Мал!J69+Прол!J69+ягід!J69</f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24">
        <f>Івуш!D70+Мал!D70+Прол!D70+ягід!D70</f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24">
        <f>Івуш!J70+Мал!J70+Прол!J70+ягід!J70</f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24">
        <f>Івуш!D71+Мал!D71+Прол!D71+ягід!D71</f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24">
        <f>Івуш!J71+Мал!J71+Прол!J71+ягід!J71</f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24">
        <f>Івуш!D72+Мал!D72+Прол!D72+ягід!D72</f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24">
        <f>Івуш!J72+Мал!J72+Прол!J72+ягід!J72</f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24">
        <f>Івуш!D73+Мал!D73+Прол!D73+ягід!D73</f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24">
        <f>Івуш!J73+Мал!J73+Прол!J73+ягід!J73</f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24">
        <f>Івуш!D74+Мал!D74+Прол!D74+ягід!D74</f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24">
        <f>Івуш!J74+Мал!J74+Прол!J74+ягід!J74</f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24">
        <f>Івуш!D75+Мал!D75+Прол!D75+ягід!D75</f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24">
        <f>Івуш!J75+Мал!J75+Прол!J75+ягід!J75</f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24">
        <f>Івуш!D76+Мал!D76+Прол!D76+ягід!D76</f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24">
        <f>Івуш!J76+Мал!J76+Прол!J76+ягід!J76</f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24">
        <f>Івуш!D77+Мал!D77+Прол!D77+ягід!D77</f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24">
        <f>Івуш!J77+Мал!J77+Прол!J77+ягід!J77</f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24">
        <f>Івуш!D78+Мал!D78+Прол!D78+ягід!D78</f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24">
        <f>Івуш!J78+Мал!J78+Прол!J78+ягід!J78</f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24">
        <f>Івуш!D79+Мал!D79+Прол!D79+ягід!D79</f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24">
        <f>Івуш!J79+Мал!J79+Прол!J79+ягід!J79</f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24">
        <f>Івуш!D80+Мал!D80+Прол!D80+ягід!D80</f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24">
        <f>Івуш!J80+Мал!J80+Прол!J80+ягід!J80</f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f>Івуш!D81+Мал!D81+Прол!D81+ягід!D81</f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/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24">
        <f>Івуш!D82+Мал!D82+Прол!D82+ягід!D82</f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24"/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24">
        <f>Івуш!D83+Мал!D83+Прол!D83+ягід!D83</f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24"/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24">
        <f>Івуш!D84+Мал!D84+Прол!D84+ягід!D84</f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24"/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24">
        <f>Івуш!D85+Мал!D85+Прол!D85+ягід!D85</f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24">
        <f>Івуш!J85+Мал!J85+Прол!J85+ягід!J85</f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 t="s">
        <v>114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 t="s">
        <v>115</v>
      </c>
      <c r="I91" s="63"/>
    </row>
    <row r="92" spans="1:15" x14ac:dyDescent="0.25">
      <c r="A92" s="13" t="s">
        <v>133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2"/>
  <sheetViews>
    <sheetView topLeftCell="A16" workbookViewId="0">
      <selection activeCell="G35" sqref="G35"/>
    </sheetView>
  </sheetViews>
  <sheetFormatPr defaultRowHeight="15" x14ac:dyDescent="0.25"/>
  <cols>
    <col min="1" max="1" width="69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36.75" customHeight="1" x14ac:dyDescent="0.25">
      <c r="A9" s="12" t="s">
        <v>6</v>
      </c>
      <c r="B9" s="74" t="s">
        <v>121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125</v>
      </c>
      <c r="O9" s="75"/>
    </row>
    <row r="10" spans="1:15" x14ac:dyDescent="0.25">
      <c r="A10" s="3" t="s">
        <v>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7.5" customHeight="1" x14ac:dyDescent="0.25">
      <c r="A15" s="64" t="s">
        <v>16</v>
      </c>
      <c r="B15" s="64"/>
      <c r="C15" s="64"/>
      <c r="D15" s="64"/>
      <c r="E15" s="67" t="s">
        <v>116</v>
      </c>
      <c r="F15" s="67"/>
      <c r="G15" s="68" t="s">
        <v>118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2.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43238</v>
      </c>
      <c r="E23" s="33">
        <v>4511.43</v>
      </c>
      <c r="F23" s="33">
        <v>0</v>
      </c>
      <c r="G23" s="33">
        <v>0</v>
      </c>
      <c r="H23" s="33">
        <v>0</v>
      </c>
      <c r="I23" s="24">
        <f>SUM(I24:I27)</f>
        <v>6982.57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6480.52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>
        <v>43238</v>
      </c>
      <c r="E24" s="48"/>
      <c r="F24" s="48"/>
      <c r="G24" s="48"/>
      <c r="H24" s="48"/>
      <c r="I24" s="33">
        <v>6982.57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/>
      <c r="F25" s="48"/>
      <c r="G25" s="48"/>
      <c r="H25" s="48"/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/>
      <c r="F26" s="48"/>
      <c r="G26" s="48"/>
      <c r="H26" s="48"/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/>
      <c r="F27" s="48"/>
      <c r="G27" s="48"/>
      <c r="H27" s="48"/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43238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5013.4799999999996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43238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5013.4799999999996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/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43238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5013.4799999999996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43238</v>
      </c>
      <c r="E40" s="48"/>
      <c r="F40" s="48"/>
      <c r="G40" s="48"/>
      <c r="H40" s="48"/>
      <c r="I40" s="48"/>
      <c r="J40" s="34">
        <v>5013.4799999999996</v>
      </c>
      <c r="K40" s="34">
        <v>0</v>
      </c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/>
      <c r="F41" s="48"/>
      <c r="G41" s="48"/>
      <c r="H41" s="48"/>
      <c r="I41" s="48"/>
      <c r="J41" s="34"/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topLeftCell="A13" workbookViewId="0">
      <selection activeCell="J37" sqref="I37:J37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130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1.25" customHeight="1" x14ac:dyDescent="0.25">
      <c r="A9" s="12" t="s">
        <v>6</v>
      </c>
      <c r="B9" s="74" t="s">
        <v>120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126</v>
      </c>
      <c r="O9" s="75"/>
    </row>
    <row r="10" spans="1:15" x14ac:dyDescent="0.25">
      <c r="A10" s="3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6.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6" customHeight="1" x14ac:dyDescent="0.25">
      <c r="A15" s="64" t="s">
        <v>16</v>
      </c>
      <c r="B15" s="64"/>
      <c r="C15" s="64"/>
      <c r="D15" s="64"/>
      <c r="E15" s="67" t="s">
        <v>116</v>
      </c>
      <c r="F15" s="67"/>
      <c r="G15" s="68" t="s">
        <v>118</v>
      </c>
      <c r="H15" s="68"/>
      <c r="I15" s="68"/>
      <c r="J15" s="68"/>
      <c r="K15" s="68"/>
      <c r="L15" s="68"/>
      <c r="M15" s="68"/>
      <c r="N15" s="68"/>
      <c r="O15" s="68"/>
    </row>
    <row r="16" spans="1:15" ht="15.7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3.2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1.7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44839</v>
      </c>
      <c r="E23" s="33">
        <v>8286.74</v>
      </c>
      <c r="F23" s="33">
        <v>0</v>
      </c>
      <c r="G23" s="33">
        <v>0</v>
      </c>
      <c r="H23" s="33">
        <v>0</v>
      </c>
      <c r="I23" s="24">
        <f>SUM(I24:I27)</f>
        <v>1510.7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7822.76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>
        <v>44839</v>
      </c>
      <c r="E24" s="48" t="s">
        <v>37</v>
      </c>
      <c r="F24" s="48" t="s">
        <v>37</v>
      </c>
      <c r="G24" s="48" t="s">
        <v>37</v>
      </c>
      <c r="H24" s="48" t="s">
        <v>37</v>
      </c>
      <c r="I24" s="33">
        <v>1510.7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/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44839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1974.68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</f>
        <v>44839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</f>
        <v>1974.68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44839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1974.68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>
        <v>0</v>
      </c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>
        <v>0</v>
      </c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44839</v>
      </c>
      <c r="E40" s="48"/>
      <c r="F40" s="48"/>
      <c r="G40" s="48"/>
      <c r="H40" s="48"/>
      <c r="I40" s="48"/>
      <c r="J40" s="34">
        <v>1974.68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>
        <v>0</v>
      </c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/>
      <c r="E50" s="48"/>
      <c r="F50" s="48"/>
      <c r="G50" s="48"/>
      <c r="H50" s="48"/>
      <c r="I50" s="48"/>
      <c r="J50" s="53"/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>
        <f>J52+J53</f>
        <v>0</v>
      </c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>
        <v>0</v>
      </c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>
        <v>0</v>
      </c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131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2"/>
  <sheetViews>
    <sheetView topLeftCell="A16" workbookViewId="0">
      <selection activeCell="E30" sqref="E30"/>
    </sheetView>
  </sheetViews>
  <sheetFormatPr defaultRowHeight="15" x14ac:dyDescent="0.25"/>
  <cols>
    <col min="1" max="1" width="70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76" t="s">
        <v>0</v>
      </c>
      <c r="J1" s="76"/>
      <c r="K1" s="76"/>
      <c r="L1" s="76"/>
      <c r="M1" s="76"/>
      <c r="N1" s="76"/>
      <c r="O1" s="76"/>
    </row>
    <row r="2" spans="1:15" x14ac:dyDescent="0.25">
      <c r="A2" s="1"/>
      <c r="B2" s="1"/>
      <c r="C2" s="1"/>
      <c r="D2" s="1"/>
      <c r="E2" s="1"/>
      <c r="F2" s="1"/>
      <c r="G2" s="1"/>
      <c r="H2" s="1"/>
      <c r="I2" s="76"/>
      <c r="J2" s="76"/>
      <c r="K2" s="76"/>
      <c r="L2" s="76"/>
      <c r="M2" s="76"/>
      <c r="N2" s="76"/>
      <c r="O2" s="76"/>
    </row>
    <row r="3" spans="1:15" x14ac:dyDescent="0.25">
      <c r="A3" s="77" t="s">
        <v>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x14ac:dyDescent="0.25">
      <c r="A4" s="78" t="s">
        <v>2</v>
      </c>
      <c r="B4" s="78"/>
      <c r="C4" s="78"/>
      <c r="D4" s="78"/>
      <c r="E4" s="78"/>
      <c r="F4" s="78"/>
      <c r="G4" s="78"/>
      <c r="H4" s="78"/>
      <c r="I4" s="78"/>
      <c r="J4" s="14" t="s">
        <v>3</v>
      </c>
      <c r="K4" s="7"/>
      <c r="L4" s="7"/>
      <c r="M4" s="7" t="s">
        <v>4</v>
      </c>
      <c r="N4" s="7"/>
      <c r="O4" s="7"/>
    </row>
    <row r="5" spans="1:15" x14ac:dyDescent="0.25">
      <c r="A5" s="9"/>
      <c r="B5" s="9"/>
      <c r="C5" s="9"/>
      <c r="D5" s="9"/>
      <c r="E5" s="9"/>
      <c r="F5" s="7"/>
      <c r="G5" s="9"/>
      <c r="H5" s="9"/>
      <c r="I5" s="7"/>
      <c r="J5" s="7"/>
      <c r="K5" s="7"/>
      <c r="L5" s="7"/>
      <c r="M5" s="7"/>
      <c r="N5" s="7"/>
      <c r="O5" s="7"/>
    </row>
    <row r="6" spans="1:15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79" t="s">
        <v>5</v>
      </c>
      <c r="O8" s="79"/>
    </row>
    <row r="9" spans="1:15" ht="43.5" customHeight="1" x14ac:dyDescent="0.25">
      <c r="A9" s="12" t="s">
        <v>6</v>
      </c>
      <c r="B9" s="74" t="s">
        <v>119</v>
      </c>
      <c r="C9" s="74"/>
      <c r="D9" s="74"/>
      <c r="E9" s="74"/>
      <c r="F9" s="74"/>
      <c r="G9" s="74"/>
      <c r="H9" s="74"/>
      <c r="I9" s="74"/>
      <c r="J9" s="74"/>
      <c r="K9" s="74"/>
      <c r="L9" s="71" t="s">
        <v>7</v>
      </c>
      <c r="M9" s="71"/>
      <c r="N9" s="75" t="s">
        <v>127</v>
      </c>
      <c r="O9" s="75"/>
    </row>
    <row r="10" spans="1:15" x14ac:dyDescent="0.25">
      <c r="A10" s="3" t="s">
        <v>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1" t="s">
        <v>9</v>
      </c>
      <c r="M10" s="71"/>
      <c r="N10" s="72"/>
      <c r="O10" s="72"/>
    </row>
    <row r="11" spans="1:15" ht="15" customHeight="1" x14ac:dyDescent="0.25">
      <c r="A11" s="3" t="s">
        <v>10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11</v>
      </c>
      <c r="M11" s="73"/>
      <c r="N11" s="72"/>
      <c r="O11" s="72"/>
    </row>
    <row r="12" spans="1:15" x14ac:dyDescent="0.25">
      <c r="A12" s="64" t="s">
        <v>12</v>
      </c>
      <c r="B12" s="64"/>
      <c r="C12" s="64"/>
      <c r="D12" s="64"/>
      <c r="E12" s="69"/>
      <c r="F12" s="69"/>
      <c r="G12" s="68"/>
      <c r="H12" s="68"/>
      <c r="I12" s="68"/>
      <c r="J12" s="68"/>
      <c r="K12" s="68"/>
      <c r="L12" s="68"/>
      <c r="M12" s="68"/>
      <c r="N12" s="22"/>
      <c r="O12" s="23"/>
    </row>
    <row r="13" spans="1:15" x14ac:dyDescent="0.25">
      <c r="A13" s="64" t="s">
        <v>13</v>
      </c>
      <c r="B13" s="64"/>
      <c r="C13" s="64"/>
      <c r="D13" s="64"/>
      <c r="E13" s="67"/>
      <c r="F13" s="67"/>
      <c r="G13" s="66" t="s">
        <v>4</v>
      </c>
      <c r="H13" s="66"/>
      <c r="I13" s="66"/>
      <c r="J13" s="66"/>
      <c r="K13" s="66"/>
      <c r="L13" s="66"/>
      <c r="M13" s="66"/>
      <c r="N13" s="66"/>
      <c r="O13" s="66"/>
    </row>
    <row r="14" spans="1:15" x14ac:dyDescent="0.25">
      <c r="A14" s="64" t="s">
        <v>14</v>
      </c>
      <c r="B14" s="64"/>
      <c r="C14" s="64"/>
      <c r="D14" s="64"/>
      <c r="E14" s="65"/>
      <c r="F14" s="65"/>
      <c r="G14" s="66" t="s">
        <v>15</v>
      </c>
      <c r="H14" s="66"/>
      <c r="I14" s="66"/>
      <c r="J14" s="66"/>
      <c r="K14" s="66"/>
      <c r="L14" s="66"/>
      <c r="M14" s="66"/>
      <c r="N14" s="66"/>
      <c r="O14" s="66"/>
    </row>
    <row r="15" spans="1:15" ht="35.25" customHeight="1" x14ac:dyDescent="0.25">
      <c r="A15" s="64" t="s">
        <v>16</v>
      </c>
      <c r="B15" s="64"/>
      <c r="C15" s="64"/>
      <c r="D15" s="64"/>
      <c r="E15" s="67" t="s">
        <v>116</v>
      </c>
      <c r="F15" s="67"/>
      <c r="G15" s="68" t="s">
        <v>118</v>
      </c>
      <c r="H15" s="68"/>
      <c r="I15" s="68"/>
      <c r="J15" s="68"/>
      <c r="K15" s="68"/>
      <c r="L15" s="68"/>
      <c r="M15" s="68"/>
      <c r="N15" s="68"/>
      <c r="O15" s="68"/>
    </row>
    <row r="16" spans="1:15" ht="15" customHeight="1" x14ac:dyDescent="0.25">
      <c r="A16" s="11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3.5" customHeight="1" thickBot="1" x14ac:dyDescent="0.3">
      <c r="A17" s="4" t="s">
        <v>18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1.75" customHeight="1" thickTop="1" thickBot="1" x14ac:dyDescent="0.3">
      <c r="A18" s="59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/>
      <c r="G18" s="59" t="s">
        <v>24</v>
      </c>
      <c r="H18" s="59" t="s">
        <v>25</v>
      </c>
      <c r="I18" s="59" t="s">
        <v>26</v>
      </c>
      <c r="J18" s="59" t="s">
        <v>27</v>
      </c>
      <c r="K18" s="59"/>
      <c r="L18" s="59"/>
      <c r="M18" s="59"/>
      <c r="N18" s="59" t="s">
        <v>28</v>
      </c>
      <c r="O18" s="59"/>
    </row>
    <row r="19" spans="1:15" ht="16.5" thickTop="1" thickBot="1" x14ac:dyDescent="0.3">
      <c r="A19" s="59"/>
      <c r="B19" s="59"/>
      <c r="C19" s="59"/>
      <c r="D19" s="59"/>
      <c r="E19" s="59" t="s">
        <v>29</v>
      </c>
      <c r="F19" s="61" t="s">
        <v>30</v>
      </c>
      <c r="G19" s="59"/>
      <c r="H19" s="59"/>
      <c r="I19" s="59"/>
      <c r="J19" s="59" t="s">
        <v>29</v>
      </c>
      <c r="K19" s="59" t="s">
        <v>31</v>
      </c>
      <c r="L19" s="59"/>
      <c r="M19" s="59"/>
      <c r="N19" s="59"/>
      <c r="O19" s="59"/>
    </row>
    <row r="20" spans="1:15" ht="23.25" customHeight="1" thickTop="1" thickBot="1" x14ac:dyDescent="0.3">
      <c r="A20" s="59"/>
      <c r="B20" s="59"/>
      <c r="C20" s="59"/>
      <c r="D20" s="59"/>
      <c r="E20" s="59"/>
      <c r="F20" s="61"/>
      <c r="G20" s="59"/>
      <c r="H20" s="59"/>
      <c r="I20" s="59"/>
      <c r="J20" s="59"/>
      <c r="K20" s="61" t="s">
        <v>32</v>
      </c>
      <c r="L20" s="61" t="s">
        <v>33</v>
      </c>
      <c r="M20" s="61"/>
      <c r="N20" s="60" t="s">
        <v>29</v>
      </c>
      <c r="O20" s="61" t="s">
        <v>34</v>
      </c>
    </row>
    <row r="21" spans="1:15" ht="42.75" thickTop="1" thickBot="1" x14ac:dyDescent="0.3">
      <c r="A21" s="59"/>
      <c r="B21" s="59"/>
      <c r="C21" s="59"/>
      <c r="D21" s="59"/>
      <c r="E21" s="59"/>
      <c r="F21" s="61"/>
      <c r="G21" s="59"/>
      <c r="H21" s="59"/>
      <c r="I21" s="59"/>
      <c r="J21" s="59"/>
      <c r="K21" s="61"/>
      <c r="L21" s="26" t="s">
        <v>29</v>
      </c>
      <c r="M21" s="47" t="s">
        <v>35</v>
      </c>
      <c r="N21" s="60"/>
      <c r="O21" s="61"/>
    </row>
    <row r="22" spans="1:15" ht="15.95" customHeight="1" thickTop="1" thickBot="1" x14ac:dyDescent="0.3">
      <c r="A22" s="25">
        <v>1</v>
      </c>
      <c r="B22" s="25">
        <v>2</v>
      </c>
      <c r="C22" s="25">
        <v>3</v>
      </c>
      <c r="D22" s="25">
        <v>4</v>
      </c>
      <c r="E22" s="25">
        <v>5</v>
      </c>
      <c r="F22" s="25">
        <v>6</v>
      </c>
      <c r="G22" s="25">
        <v>7</v>
      </c>
      <c r="H22" s="25">
        <v>8</v>
      </c>
      <c r="I22" s="25">
        <v>9</v>
      </c>
      <c r="J22" s="25">
        <v>10</v>
      </c>
      <c r="K22" s="25">
        <v>11</v>
      </c>
      <c r="L22" s="25">
        <v>12</v>
      </c>
      <c r="M22" s="25">
        <v>13</v>
      </c>
      <c r="N22" s="25">
        <v>14</v>
      </c>
      <c r="O22" s="25">
        <v>15</v>
      </c>
    </row>
    <row r="23" spans="1:15" ht="15.95" customHeight="1" thickTop="1" thickBot="1" x14ac:dyDescent="0.3">
      <c r="A23" s="25" t="s">
        <v>36</v>
      </c>
      <c r="B23" s="30" t="s">
        <v>37</v>
      </c>
      <c r="C23" s="41" t="s">
        <v>38</v>
      </c>
      <c r="D23" s="24">
        <f>SUM(D24:D28)</f>
        <v>30426</v>
      </c>
      <c r="E23" s="33">
        <v>2494.11</v>
      </c>
      <c r="F23" s="33">
        <v>0</v>
      </c>
      <c r="G23" s="33">
        <v>0</v>
      </c>
      <c r="H23" s="33">
        <v>0</v>
      </c>
      <c r="I23" s="24">
        <f>SUM(I24:I27)</f>
        <v>6758.35</v>
      </c>
      <c r="J23" s="48" t="s">
        <v>37</v>
      </c>
      <c r="K23" s="48" t="s">
        <v>37</v>
      </c>
      <c r="L23" s="48" t="s">
        <v>37</v>
      </c>
      <c r="M23" s="48" t="s">
        <v>37</v>
      </c>
      <c r="N23" s="48">
        <f>E23+I23-J29</f>
        <v>3591.2400000000007</v>
      </c>
      <c r="O23" s="33">
        <v>0</v>
      </c>
    </row>
    <row r="24" spans="1:15" ht="15.95" customHeight="1" thickTop="1" thickBot="1" x14ac:dyDescent="0.3">
      <c r="A24" s="49" t="s">
        <v>39</v>
      </c>
      <c r="B24" s="30" t="s">
        <v>37</v>
      </c>
      <c r="C24" s="41" t="s">
        <v>40</v>
      </c>
      <c r="D24" s="33">
        <v>30426</v>
      </c>
      <c r="E24" s="48" t="s">
        <v>37</v>
      </c>
      <c r="F24" s="48" t="s">
        <v>37</v>
      </c>
      <c r="G24" s="48" t="s">
        <v>37</v>
      </c>
      <c r="H24" s="48" t="s">
        <v>37</v>
      </c>
      <c r="I24" s="33">
        <v>6758.35</v>
      </c>
      <c r="J24" s="48" t="s">
        <v>37</v>
      </c>
      <c r="K24" s="48" t="s">
        <v>37</v>
      </c>
      <c r="L24" s="48" t="s">
        <v>37</v>
      </c>
      <c r="M24" s="48" t="s">
        <v>37</v>
      </c>
      <c r="N24" s="48" t="s">
        <v>37</v>
      </c>
      <c r="O24" s="48" t="s">
        <v>37</v>
      </c>
    </row>
    <row r="25" spans="1:15" ht="15.95" customHeight="1" thickTop="1" thickBot="1" x14ac:dyDescent="0.3">
      <c r="A25" s="50" t="s">
        <v>41</v>
      </c>
      <c r="B25" s="30" t="s">
        <v>37</v>
      </c>
      <c r="C25" s="41" t="s">
        <v>42</v>
      </c>
      <c r="D25" s="33"/>
      <c r="E25" s="48" t="s">
        <v>37</v>
      </c>
      <c r="F25" s="48" t="s">
        <v>37</v>
      </c>
      <c r="G25" s="48" t="s">
        <v>37</v>
      </c>
      <c r="H25" s="48" t="s">
        <v>37</v>
      </c>
      <c r="I25" s="33"/>
      <c r="J25" s="48" t="s">
        <v>37</v>
      </c>
      <c r="K25" s="48" t="s">
        <v>37</v>
      </c>
      <c r="L25" s="48" t="s">
        <v>37</v>
      </c>
      <c r="M25" s="48" t="s">
        <v>37</v>
      </c>
      <c r="N25" s="48" t="s">
        <v>37</v>
      </c>
      <c r="O25" s="48" t="s">
        <v>37</v>
      </c>
    </row>
    <row r="26" spans="1:15" ht="15.95" customHeight="1" thickTop="1" thickBot="1" x14ac:dyDescent="0.3">
      <c r="A26" s="49" t="s">
        <v>43</v>
      </c>
      <c r="B26" s="30" t="s">
        <v>37</v>
      </c>
      <c r="C26" s="41" t="s">
        <v>44</v>
      </c>
      <c r="D26" s="33">
        <v>0</v>
      </c>
      <c r="E26" s="48" t="s">
        <v>37</v>
      </c>
      <c r="F26" s="48" t="s">
        <v>37</v>
      </c>
      <c r="G26" s="48" t="s">
        <v>37</v>
      </c>
      <c r="H26" s="48" t="s">
        <v>37</v>
      </c>
      <c r="I26" s="33"/>
      <c r="J26" s="48" t="s">
        <v>37</v>
      </c>
      <c r="K26" s="48" t="s">
        <v>37</v>
      </c>
      <c r="L26" s="48" t="s">
        <v>37</v>
      </c>
      <c r="M26" s="48" t="s">
        <v>37</v>
      </c>
      <c r="N26" s="48" t="s">
        <v>37</v>
      </c>
      <c r="O26" s="48" t="s">
        <v>37</v>
      </c>
    </row>
    <row r="27" spans="1:15" ht="15.95" customHeight="1" thickTop="1" thickBot="1" x14ac:dyDescent="0.3">
      <c r="A27" s="51" t="s">
        <v>45</v>
      </c>
      <c r="B27" s="30" t="s">
        <v>37</v>
      </c>
      <c r="C27" s="41" t="s">
        <v>46</v>
      </c>
      <c r="D27" s="33"/>
      <c r="E27" s="48" t="s">
        <v>37</v>
      </c>
      <c r="F27" s="48" t="s">
        <v>37</v>
      </c>
      <c r="G27" s="48" t="s">
        <v>37</v>
      </c>
      <c r="H27" s="48" t="s">
        <v>37</v>
      </c>
      <c r="I27" s="33"/>
      <c r="J27" s="48" t="s">
        <v>37</v>
      </c>
      <c r="K27" s="48" t="s">
        <v>37</v>
      </c>
      <c r="L27" s="48" t="s">
        <v>37</v>
      </c>
      <c r="M27" s="48" t="s">
        <v>37</v>
      </c>
      <c r="N27" s="48" t="s">
        <v>37</v>
      </c>
      <c r="O27" s="48" t="s">
        <v>37</v>
      </c>
    </row>
    <row r="28" spans="1:15" ht="15.95" customHeight="1" thickTop="1" thickBot="1" x14ac:dyDescent="0.3">
      <c r="A28" s="49" t="s">
        <v>47</v>
      </c>
      <c r="B28" s="30" t="s">
        <v>37</v>
      </c>
      <c r="C28" s="41" t="s">
        <v>48</v>
      </c>
      <c r="D28" s="33"/>
      <c r="E28" s="48" t="s">
        <v>37</v>
      </c>
      <c r="F28" s="48" t="s">
        <v>37</v>
      </c>
      <c r="G28" s="48" t="s">
        <v>37</v>
      </c>
      <c r="H28" s="48" t="s">
        <v>37</v>
      </c>
      <c r="I28" s="48" t="s">
        <v>37</v>
      </c>
      <c r="J28" s="48" t="s">
        <v>37</v>
      </c>
      <c r="K28" s="48" t="s">
        <v>37</v>
      </c>
      <c r="L28" s="48" t="s">
        <v>37</v>
      </c>
      <c r="M28" s="48" t="s">
        <v>37</v>
      </c>
      <c r="N28" s="48" t="s">
        <v>37</v>
      </c>
      <c r="O28" s="48" t="s">
        <v>37</v>
      </c>
    </row>
    <row r="29" spans="1:15" ht="15.95" customHeight="1" thickTop="1" thickBot="1" x14ac:dyDescent="0.3">
      <c r="A29" s="25" t="s">
        <v>49</v>
      </c>
      <c r="B29" s="25" t="s">
        <v>37</v>
      </c>
      <c r="C29" s="41" t="s">
        <v>50</v>
      </c>
      <c r="D29" s="24">
        <f>D31</f>
        <v>30426</v>
      </c>
      <c r="E29" s="48" t="s">
        <v>37</v>
      </c>
      <c r="F29" s="48" t="s">
        <v>37</v>
      </c>
      <c r="G29" s="48" t="s">
        <v>37</v>
      </c>
      <c r="H29" s="48" t="s">
        <v>37</v>
      </c>
      <c r="I29" s="48" t="s">
        <v>37</v>
      </c>
      <c r="J29" s="24">
        <f>J31</f>
        <v>5661.22</v>
      </c>
      <c r="K29" s="24">
        <v>0</v>
      </c>
      <c r="L29" s="24">
        <v>0</v>
      </c>
      <c r="M29" s="24">
        <v>0</v>
      </c>
      <c r="N29" s="48" t="s">
        <v>37</v>
      </c>
      <c r="O29" s="48" t="s">
        <v>37</v>
      </c>
    </row>
    <row r="30" spans="1:15" ht="15.95" customHeight="1" thickTop="1" thickBot="1" x14ac:dyDescent="0.3">
      <c r="A30" s="35" t="s">
        <v>51</v>
      </c>
      <c r="B30" s="30"/>
      <c r="C30" s="41"/>
      <c r="D30" s="24"/>
      <c r="E30" s="24"/>
      <c r="F30" s="48"/>
      <c r="G30" s="48"/>
      <c r="H30" s="48"/>
      <c r="I30" s="48"/>
      <c r="J30" s="24"/>
      <c r="K30" s="24"/>
      <c r="L30" s="24"/>
      <c r="M30" s="24"/>
      <c r="N30" s="48"/>
      <c r="O30" s="48"/>
    </row>
    <row r="31" spans="1:15" ht="15.95" customHeight="1" thickTop="1" thickBot="1" x14ac:dyDescent="0.3">
      <c r="A31" s="30" t="s">
        <v>52</v>
      </c>
      <c r="B31" s="30">
        <v>2000</v>
      </c>
      <c r="C31" s="41" t="s">
        <v>53</v>
      </c>
      <c r="D31" s="24">
        <f>D32+D37+D65</f>
        <v>30426</v>
      </c>
      <c r="E31" s="48" t="s">
        <v>37</v>
      </c>
      <c r="F31" s="48" t="s">
        <v>37</v>
      </c>
      <c r="G31" s="48" t="s">
        <v>37</v>
      </c>
      <c r="H31" s="48" t="s">
        <v>37</v>
      </c>
      <c r="I31" s="48" t="s">
        <v>37</v>
      </c>
      <c r="J31" s="24">
        <f>J32+J37+J65</f>
        <v>5661.22</v>
      </c>
      <c r="K31" s="24">
        <v>0</v>
      </c>
      <c r="L31" s="24">
        <v>0</v>
      </c>
      <c r="M31" s="24">
        <v>0</v>
      </c>
      <c r="N31" s="48" t="s">
        <v>37</v>
      </c>
      <c r="O31" s="48" t="s">
        <v>37</v>
      </c>
    </row>
    <row r="32" spans="1:15" ht="15.95" customHeight="1" thickTop="1" thickBot="1" x14ac:dyDescent="0.3">
      <c r="A32" s="27" t="s">
        <v>54</v>
      </c>
      <c r="B32" s="30">
        <v>2100</v>
      </c>
      <c r="C32" s="41" t="s">
        <v>55</v>
      </c>
      <c r="D32" s="24">
        <f>D33+D36</f>
        <v>0</v>
      </c>
      <c r="E32" s="48" t="s">
        <v>37</v>
      </c>
      <c r="F32" s="48" t="s">
        <v>37</v>
      </c>
      <c r="G32" s="48" t="s">
        <v>37</v>
      </c>
      <c r="H32" s="48" t="s">
        <v>37</v>
      </c>
      <c r="I32" s="48" t="s">
        <v>37</v>
      </c>
      <c r="J32" s="24">
        <f>J33+J36</f>
        <v>0</v>
      </c>
      <c r="K32" s="24">
        <v>0</v>
      </c>
      <c r="L32" s="24">
        <v>0</v>
      </c>
      <c r="M32" s="24">
        <v>0</v>
      </c>
      <c r="N32" s="48" t="s">
        <v>37</v>
      </c>
      <c r="O32" s="48" t="s">
        <v>37</v>
      </c>
    </row>
    <row r="33" spans="1:15" ht="15.95" customHeight="1" thickTop="1" thickBot="1" x14ac:dyDescent="0.3">
      <c r="A33" s="28" t="s">
        <v>56</v>
      </c>
      <c r="B33" s="31">
        <v>2110</v>
      </c>
      <c r="C33" s="31">
        <v>100</v>
      </c>
      <c r="D33" s="32">
        <f>D34</f>
        <v>0</v>
      </c>
      <c r="E33" s="48" t="s">
        <v>37</v>
      </c>
      <c r="F33" s="48" t="s">
        <v>37</v>
      </c>
      <c r="G33" s="48" t="s">
        <v>37</v>
      </c>
      <c r="H33" s="48" t="s">
        <v>37</v>
      </c>
      <c r="I33" s="48" t="s">
        <v>37</v>
      </c>
      <c r="J33" s="32">
        <f>J34</f>
        <v>0</v>
      </c>
      <c r="K33" s="32">
        <v>0</v>
      </c>
      <c r="L33" s="32">
        <v>0</v>
      </c>
      <c r="M33" s="32">
        <v>0</v>
      </c>
      <c r="N33" s="48" t="s">
        <v>37</v>
      </c>
      <c r="O33" s="48" t="s">
        <v>37</v>
      </c>
    </row>
    <row r="34" spans="1:15" ht="15.95" customHeight="1" thickTop="1" thickBot="1" x14ac:dyDescent="0.3">
      <c r="A34" s="42" t="s">
        <v>57</v>
      </c>
      <c r="B34" s="26">
        <v>2111</v>
      </c>
      <c r="C34" s="26">
        <v>110</v>
      </c>
      <c r="D34" s="53">
        <v>0</v>
      </c>
      <c r="E34" s="48" t="s">
        <v>37</v>
      </c>
      <c r="F34" s="48" t="s">
        <v>37</v>
      </c>
      <c r="G34" s="48" t="s">
        <v>37</v>
      </c>
      <c r="H34" s="48" t="s">
        <v>37</v>
      </c>
      <c r="I34" s="48" t="s">
        <v>37</v>
      </c>
      <c r="J34" s="53">
        <v>0</v>
      </c>
      <c r="K34" s="53">
        <v>0</v>
      </c>
      <c r="L34" s="53">
        <v>0</v>
      </c>
      <c r="M34" s="53">
        <v>0</v>
      </c>
      <c r="N34" s="48" t="s">
        <v>37</v>
      </c>
      <c r="O34" s="48" t="s">
        <v>37</v>
      </c>
    </row>
    <row r="35" spans="1:15" ht="15.95" customHeight="1" thickTop="1" thickBot="1" x14ac:dyDescent="0.3">
      <c r="A35" s="42" t="s">
        <v>58</v>
      </c>
      <c r="B35" s="26">
        <v>2112</v>
      </c>
      <c r="C35" s="26">
        <v>120</v>
      </c>
      <c r="D35" s="53">
        <v>0</v>
      </c>
      <c r="E35" s="48" t="s">
        <v>37</v>
      </c>
      <c r="F35" s="48" t="s">
        <v>37</v>
      </c>
      <c r="G35" s="48" t="s">
        <v>37</v>
      </c>
      <c r="H35" s="48" t="s">
        <v>37</v>
      </c>
      <c r="I35" s="48" t="s">
        <v>37</v>
      </c>
      <c r="J35" s="53">
        <v>0</v>
      </c>
      <c r="K35" s="54">
        <v>0</v>
      </c>
      <c r="L35" s="54">
        <v>0</v>
      </c>
      <c r="M35" s="54">
        <v>0</v>
      </c>
      <c r="N35" s="48" t="s">
        <v>37</v>
      </c>
      <c r="O35" s="48" t="s">
        <v>37</v>
      </c>
    </row>
    <row r="36" spans="1:15" ht="15.95" customHeight="1" thickTop="1" thickBot="1" x14ac:dyDescent="0.3">
      <c r="A36" s="29" t="s">
        <v>59</v>
      </c>
      <c r="B36" s="31">
        <v>2120</v>
      </c>
      <c r="C36" s="31">
        <v>130</v>
      </c>
      <c r="D36" s="34">
        <v>0</v>
      </c>
      <c r="E36" s="48" t="s">
        <v>37</v>
      </c>
      <c r="F36" s="48" t="s">
        <v>37</v>
      </c>
      <c r="G36" s="48" t="s">
        <v>37</v>
      </c>
      <c r="H36" s="48" t="s">
        <v>37</v>
      </c>
      <c r="I36" s="48" t="s">
        <v>37</v>
      </c>
      <c r="J36" s="34">
        <v>0</v>
      </c>
      <c r="K36" s="34">
        <v>0</v>
      </c>
      <c r="L36" s="34">
        <v>0</v>
      </c>
      <c r="M36" s="34">
        <v>0</v>
      </c>
      <c r="N36" s="48" t="s">
        <v>37</v>
      </c>
      <c r="O36" s="48" t="s">
        <v>37</v>
      </c>
    </row>
    <row r="37" spans="1:15" ht="15.95" customHeight="1" thickTop="1" thickBot="1" x14ac:dyDescent="0.3">
      <c r="A37" s="43" t="s">
        <v>60</v>
      </c>
      <c r="B37" s="30">
        <v>2200</v>
      </c>
      <c r="C37" s="30">
        <v>140</v>
      </c>
      <c r="D37" s="24">
        <f>SUM(D38:D44)+D51</f>
        <v>30426</v>
      </c>
      <c r="E37" s="48" t="s">
        <v>37</v>
      </c>
      <c r="F37" s="48" t="s">
        <v>37</v>
      </c>
      <c r="G37" s="48" t="s">
        <v>37</v>
      </c>
      <c r="H37" s="48" t="s">
        <v>37</v>
      </c>
      <c r="I37" s="48" t="s">
        <v>37</v>
      </c>
      <c r="J37" s="24">
        <f>SUM(J38:J44)+J51</f>
        <v>5661.22</v>
      </c>
      <c r="K37" s="24">
        <v>0</v>
      </c>
      <c r="L37" s="24">
        <v>0</v>
      </c>
      <c r="M37" s="24">
        <v>0</v>
      </c>
      <c r="N37" s="48" t="s">
        <v>37</v>
      </c>
      <c r="O37" s="48" t="s">
        <v>37</v>
      </c>
    </row>
    <row r="38" spans="1:15" ht="15.95" customHeight="1" thickTop="1" thickBot="1" x14ac:dyDescent="0.3">
      <c r="A38" s="28" t="s">
        <v>61</v>
      </c>
      <c r="B38" s="31">
        <v>2210</v>
      </c>
      <c r="C38" s="31">
        <v>150</v>
      </c>
      <c r="D38" s="34"/>
      <c r="E38" s="48"/>
      <c r="F38" s="48"/>
      <c r="G38" s="48"/>
      <c r="H38" s="48"/>
      <c r="I38" s="48"/>
      <c r="J38" s="34"/>
      <c r="K38" s="34"/>
      <c r="L38" s="34">
        <v>0</v>
      </c>
      <c r="M38" s="34">
        <v>0</v>
      </c>
      <c r="N38" s="48" t="s">
        <v>37</v>
      </c>
      <c r="O38" s="48" t="s">
        <v>37</v>
      </c>
    </row>
    <row r="39" spans="1:15" ht="15.95" customHeight="1" thickTop="1" thickBot="1" x14ac:dyDescent="0.3">
      <c r="A39" s="28" t="s">
        <v>62</v>
      </c>
      <c r="B39" s="31">
        <v>2220</v>
      </c>
      <c r="C39" s="31">
        <v>160</v>
      </c>
      <c r="D39" s="34"/>
      <c r="E39" s="48"/>
      <c r="F39" s="48"/>
      <c r="G39" s="48"/>
      <c r="H39" s="48"/>
      <c r="I39" s="48"/>
      <c r="J39" s="34"/>
      <c r="K39" s="34"/>
      <c r="L39" s="34">
        <v>0</v>
      </c>
      <c r="M39" s="34">
        <v>0</v>
      </c>
      <c r="N39" s="48" t="s">
        <v>37</v>
      </c>
      <c r="O39" s="48" t="s">
        <v>37</v>
      </c>
    </row>
    <row r="40" spans="1:15" ht="15.95" customHeight="1" thickTop="1" thickBot="1" x14ac:dyDescent="0.3">
      <c r="A40" s="28" t="s">
        <v>63</v>
      </c>
      <c r="B40" s="31">
        <v>2230</v>
      </c>
      <c r="C40" s="31">
        <v>170</v>
      </c>
      <c r="D40" s="34">
        <v>30426</v>
      </c>
      <c r="E40" s="48"/>
      <c r="F40" s="48"/>
      <c r="G40" s="48"/>
      <c r="H40" s="48"/>
      <c r="I40" s="48"/>
      <c r="J40" s="34">
        <v>5661.22</v>
      </c>
      <c r="K40" s="34"/>
      <c r="L40" s="34">
        <v>0</v>
      </c>
      <c r="M40" s="34">
        <v>0</v>
      </c>
      <c r="N40" s="48" t="s">
        <v>37</v>
      </c>
      <c r="O40" s="48" t="s">
        <v>37</v>
      </c>
    </row>
    <row r="41" spans="1:15" ht="15.95" customHeight="1" thickTop="1" thickBot="1" x14ac:dyDescent="0.3">
      <c r="A41" s="28" t="s">
        <v>64</v>
      </c>
      <c r="B41" s="31">
        <v>2240</v>
      </c>
      <c r="C41" s="31">
        <v>180</v>
      </c>
      <c r="D41" s="34"/>
      <c r="E41" s="48" t="s">
        <v>37</v>
      </c>
      <c r="F41" s="48" t="s">
        <v>37</v>
      </c>
      <c r="G41" s="48" t="s">
        <v>37</v>
      </c>
      <c r="H41" s="48" t="s">
        <v>37</v>
      </c>
      <c r="I41" s="48" t="s">
        <v>37</v>
      </c>
      <c r="J41" s="34">
        <v>0</v>
      </c>
      <c r="K41" s="34">
        <v>0</v>
      </c>
      <c r="L41" s="34">
        <v>0</v>
      </c>
      <c r="M41" s="34">
        <v>0</v>
      </c>
      <c r="N41" s="48" t="s">
        <v>37</v>
      </c>
      <c r="O41" s="48" t="s">
        <v>37</v>
      </c>
    </row>
    <row r="42" spans="1:15" ht="15.95" customHeight="1" thickTop="1" thickBot="1" x14ac:dyDescent="0.3">
      <c r="A42" s="28" t="s">
        <v>65</v>
      </c>
      <c r="B42" s="31">
        <v>2250</v>
      </c>
      <c r="C42" s="31">
        <v>190</v>
      </c>
      <c r="D42" s="34">
        <v>0</v>
      </c>
      <c r="E42" s="48" t="s">
        <v>37</v>
      </c>
      <c r="F42" s="48" t="s">
        <v>37</v>
      </c>
      <c r="G42" s="48" t="s">
        <v>37</v>
      </c>
      <c r="H42" s="48" t="s">
        <v>37</v>
      </c>
      <c r="I42" s="48" t="s">
        <v>37</v>
      </c>
      <c r="J42" s="34">
        <v>0</v>
      </c>
      <c r="K42" s="34">
        <v>0</v>
      </c>
      <c r="L42" s="34">
        <v>0</v>
      </c>
      <c r="M42" s="34">
        <v>0</v>
      </c>
      <c r="N42" s="48" t="s">
        <v>37</v>
      </c>
      <c r="O42" s="48" t="s">
        <v>37</v>
      </c>
    </row>
    <row r="43" spans="1:15" ht="15.95" customHeight="1" thickTop="1" thickBot="1" x14ac:dyDescent="0.3">
      <c r="A43" s="29" t="s">
        <v>66</v>
      </c>
      <c r="B43" s="31">
        <v>2260</v>
      </c>
      <c r="C43" s="31">
        <v>200</v>
      </c>
      <c r="D43" s="34">
        <v>0</v>
      </c>
      <c r="E43" s="48" t="s">
        <v>37</v>
      </c>
      <c r="F43" s="48" t="s">
        <v>37</v>
      </c>
      <c r="G43" s="48" t="s">
        <v>37</v>
      </c>
      <c r="H43" s="48" t="s">
        <v>37</v>
      </c>
      <c r="I43" s="48" t="s">
        <v>37</v>
      </c>
      <c r="J43" s="34">
        <v>0</v>
      </c>
      <c r="K43" s="34">
        <v>0</v>
      </c>
      <c r="L43" s="34">
        <v>0</v>
      </c>
      <c r="M43" s="34">
        <v>0</v>
      </c>
      <c r="N43" s="48" t="s">
        <v>37</v>
      </c>
      <c r="O43" s="48" t="s">
        <v>37</v>
      </c>
    </row>
    <row r="44" spans="1:15" ht="15.95" customHeight="1" thickTop="1" thickBot="1" x14ac:dyDescent="0.3">
      <c r="A44" s="29" t="s">
        <v>67</v>
      </c>
      <c r="B44" s="31">
        <v>2270</v>
      </c>
      <c r="C44" s="31">
        <v>210</v>
      </c>
      <c r="D44" s="32">
        <f>SUM(D45:D49)</f>
        <v>0</v>
      </c>
      <c r="E44" s="48" t="s">
        <v>37</v>
      </c>
      <c r="F44" s="48" t="s">
        <v>37</v>
      </c>
      <c r="G44" s="48" t="s">
        <v>37</v>
      </c>
      <c r="H44" s="48" t="s">
        <v>37</v>
      </c>
      <c r="I44" s="48" t="s">
        <v>37</v>
      </c>
      <c r="J44" s="32">
        <f>SUM(J45:J49)</f>
        <v>0</v>
      </c>
      <c r="K44" s="32">
        <v>0</v>
      </c>
      <c r="L44" s="32">
        <v>0</v>
      </c>
      <c r="M44" s="32">
        <v>0</v>
      </c>
      <c r="N44" s="48" t="s">
        <v>37</v>
      </c>
      <c r="O44" s="48" t="s">
        <v>37</v>
      </c>
    </row>
    <row r="45" spans="1:15" ht="15.95" customHeight="1" thickTop="1" thickBot="1" x14ac:dyDescent="0.3">
      <c r="A45" s="42" t="s">
        <v>68</v>
      </c>
      <c r="B45" s="26">
        <v>2271</v>
      </c>
      <c r="C45" s="26">
        <v>220</v>
      </c>
      <c r="D45" s="53">
        <v>0</v>
      </c>
      <c r="E45" s="48" t="s">
        <v>37</v>
      </c>
      <c r="F45" s="48" t="s">
        <v>37</v>
      </c>
      <c r="G45" s="48" t="s">
        <v>37</v>
      </c>
      <c r="H45" s="48" t="s">
        <v>37</v>
      </c>
      <c r="I45" s="48" t="s">
        <v>37</v>
      </c>
      <c r="J45" s="53">
        <v>0</v>
      </c>
      <c r="K45" s="53">
        <v>0</v>
      </c>
      <c r="L45" s="53">
        <v>0</v>
      </c>
      <c r="M45" s="53">
        <v>0</v>
      </c>
      <c r="N45" s="48" t="s">
        <v>37</v>
      </c>
      <c r="O45" s="48" t="s">
        <v>37</v>
      </c>
    </row>
    <row r="46" spans="1:15" ht="15.95" customHeight="1" thickTop="1" thickBot="1" x14ac:dyDescent="0.3">
      <c r="A46" s="42" t="s">
        <v>69</v>
      </c>
      <c r="B46" s="26">
        <v>2272</v>
      </c>
      <c r="C46" s="31">
        <v>230</v>
      </c>
      <c r="D46" s="34">
        <v>0</v>
      </c>
      <c r="E46" s="48" t="s">
        <v>37</v>
      </c>
      <c r="F46" s="48" t="s">
        <v>37</v>
      </c>
      <c r="G46" s="48" t="s">
        <v>37</v>
      </c>
      <c r="H46" s="48" t="s">
        <v>37</v>
      </c>
      <c r="I46" s="48" t="s">
        <v>37</v>
      </c>
      <c r="J46" s="34">
        <v>0</v>
      </c>
      <c r="K46" s="34">
        <v>0</v>
      </c>
      <c r="L46" s="34">
        <v>0</v>
      </c>
      <c r="M46" s="34">
        <v>0</v>
      </c>
      <c r="N46" s="48" t="s">
        <v>37</v>
      </c>
      <c r="O46" s="48" t="s">
        <v>37</v>
      </c>
    </row>
    <row r="47" spans="1:15" ht="15.95" customHeight="1" thickTop="1" thickBot="1" x14ac:dyDescent="0.3">
      <c r="A47" s="42" t="s">
        <v>70</v>
      </c>
      <c r="B47" s="26">
        <v>2273</v>
      </c>
      <c r="C47" s="26">
        <v>240</v>
      </c>
      <c r="D47" s="34">
        <v>0</v>
      </c>
      <c r="E47" s="48" t="s">
        <v>37</v>
      </c>
      <c r="F47" s="48" t="s">
        <v>37</v>
      </c>
      <c r="G47" s="48" t="s">
        <v>37</v>
      </c>
      <c r="H47" s="48" t="s">
        <v>37</v>
      </c>
      <c r="I47" s="48" t="s">
        <v>37</v>
      </c>
      <c r="J47" s="34">
        <v>0</v>
      </c>
      <c r="K47" s="34">
        <v>0</v>
      </c>
      <c r="L47" s="34">
        <v>0</v>
      </c>
      <c r="M47" s="34">
        <v>0</v>
      </c>
      <c r="N47" s="48" t="s">
        <v>37</v>
      </c>
      <c r="O47" s="48" t="s">
        <v>37</v>
      </c>
    </row>
    <row r="48" spans="1:15" ht="15.95" customHeight="1" thickTop="1" thickBot="1" x14ac:dyDescent="0.3">
      <c r="A48" s="42" t="s">
        <v>71</v>
      </c>
      <c r="B48" s="26">
        <v>2274</v>
      </c>
      <c r="C48" s="31">
        <v>250</v>
      </c>
      <c r="D48" s="34">
        <v>0</v>
      </c>
      <c r="E48" s="48" t="s">
        <v>37</v>
      </c>
      <c r="F48" s="48" t="s">
        <v>37</v>
      </c>
      <c r="G48" s="48" t="s">
        <v>37</v>
      </c>
      <c r="H48" s="48" t="s">
        <v>37</v>
      </c>
      <c r="I48" s="48" t="s">
        <v>37</v>
      </c>
      <c r="J48" s="34">
        <v>0</v>
      </c>
      <c r="K48" s="34">
        <v>0</v>
      </c>
      <c r="L48" s="34">
        <v>0</v>
      </c>
      <c r="M48" s="34">
        <v>0</v>
      </c>
      <c r="N48" s="48" t="s">
        <v>37</v>
      </c>
      <c r="O48" s="48" t="s">
        <v>37</v>
      </c>
    </row>
    <row r="49" spans="1:15" ht="15.95" customHeight="1" thickTop="1" thickBot="1" x14ac:dyDescent="0.3">
      <c r="A49" s="42" t="s">
        <v>72</v>
      </c>
      <c r="B49" s="26">
        <v>2275</v>
      </c>
      <c r="C49" s="26">
        <v>260</v>
      </c>
      <c r="D49" s="53"/>
      <c r="E49" s="48"/>
      <c r="F49" s="48"/>
      <c r="G49" s="48"/>
      <c r="H49" s="48"/>
      <c r="I49" s="48"/>
      <c r="J49" s="53"/>
      <c r="K49" s="53">
        <v>0</v>
      </c>
      <c r="L49" s="53">
        <v>0</v>
      </c>
      <c r="M49" s="53">
        <v>0</v>
      </c>
      <c r="N49" s="48" t="s">
        <v>37</v>
      </c>
      <c r="O49" s="48" t="s">
        <v>37</v>
      </c>
    </row>
    <row r="50" spans="1:15" ht="15.95" customHeight="1" thickTop="1" thickBot="1" x14ac:dyDescent="0.3">
      <c r="A50" s="42" t="s">
        <v>73</v>
      </c>
      <c r="B50" s="26">
        <v>2276</v>
      </c>
      <c r="C50" s="26">
        <v>270</v>
      </c>
      <c r="D50" s="53">
        <v>0</v>
      </c>
      <c r="E50" s="48" t="s">
        <v>37</v>
      </c>
      <c r="F50" s="48" t="s">
        <v>37</v>
      </c>
      <c r="G50" s="48" t="s">
        <v>37</v>
      </c>
      <c r="H50" s="48" t="s">
        <v>37</v>
      </c>
      <c r="I50" s="48" t="s">
        <v>37</v>
      </c>
      <c r="J50" s="53">
        <v>0</v>
      </c>
      <c r="K50" s="53">
        <v>0</v>
      </c>
      <c r="L50" s="53">
        <v>0</v>
      </c>
      <c r="M50" s="53">
        <v>0</v>
      </c>
      <c r="N50" s="48" t="s">
        <v>37</v>
      </c>
      <c r="O50" s="48" t="s">
        <v>37</v>
      </c>
    </row>
    <row r="51" spans="1:15" ht="15.95" customHeight="1" thickTop="1" thickBot="1" x14ac:dyDescent="0.3">
      <c r="A51" s="29" t="s">
        <v>74</v>
      </c>
      <c r="B51" s="31">
        <v>2280</v>
      </c>
      <c r="C51" s="31">
        <v>280</v>
      </c>
      <c r="D51" s="32">
        <f>D52+D53</f>
        <v>0</v>
      </c>
      <c r="E51" s="48" t="s">
        <v>37</v>
      </c>
      <c r="F51" s="48" t="s">
        <v>37</v>
      </c>
      <c r="G51" s="48" t="s">
        <v>37</v>
      </c>
      <c r="H51" s="48" t="s">
        <v>37</v>
      </c>
      <c r="I51" s="48" t="s">
        <v>37</v>
      </c>
      <c r="J51" s="32"/>
      <c r="K51" s="32">
        <v>0</v>
      </c>
      <c r="L51" s="32">
        <v>0</v>
      </c>
      <c r="M51" s="32">
        <v>0</v>
      </c>
      <c r="N51" s="48" t="s">
        <v>37</v>
      </c>
      <c r="O51" s="48" t="s">
        <v>37</v>
      </c>
    </row>
    <row r="52" spans="1:15" ht="15.95" customHeight="1" thickTop="1" thickBot="1" x14ac:dyDescent="0.3">
      <c r="A52" s="52" t="s">
        <v>75</v>
      </c>
      <c r="B52" s="26">
        <v>2281</v>
      </c>
      <c r="C52" s="26">
        <v>290</v>
      </c>
      <c r="D52" s="53">
        <v>0</v>
      </c>
      <c r="E52" s="48" t="s">
        <v>37</v>
      </c>
      <c r="F52" s="48" t="s">
        <v>37</v>
      </c>
      <c r="G52" s="48" t="s">
        <v>37</v>
      </c>
      <c r="H52" s="48" t="s">
        <v>37</v>
      </c>
      <c r="I52" s="48" t="s">
        <v>37</v>
      </c>
      <c r="J52" s="53">
        <v>0</v>
      </c>
      <c r="K52" s="53">
        <v>0</v>
      </c>
      <c r="L52" s="53">
        <v>0</v>
      </c>
      <c r="M52" s="53">
        <v>0</v>
      </c>
      <c r="N52" s="48" t="s">
        <v>37</v>
      </c>
      <c r="O52" s="48" t="s">
        <v>37</v>
      </c>
    </row>
    <row r="53" spans="1:15" ht="15.95" customHeight="1" thickTop="1" thickBot="1" x14ac:dyDescent="0.3">
      <c r="A53" s="42" t="s">
        <v>76</v>
      </c>
      <c r="B53" s="26">
        <v>2282</v>
      </c>
      <c r="C53" s="31">
        <v>300</v>
      </c>
      <c r="D53" s="53">
        <v>0</v>
      </c>
      <c r="E53" s="48" t="s">
        <v>37</v>
      </c>
      <c r="F53" s="48" t="s">
        <v>37</v>
      </c>
      <c r="G53" s="48" t="s">
        <v>37</v>
      </c>
      <c r="H53" s="48" t="s">
        <v>37</v>
      </c>
      <c r="I53" s="48" t="s">
        <v>37</v>
      </c>
      <c r="J53" s="53">
        <v>0</v>
      </c>
      <c r="K53" s="53">
        <v>0</v>
      </c>
      <c r="L53" s="53">
        <v>0</v>
      </c>
      <c r="M53" s="53">
        <v>0</v>
      </c>
      <c r="N53" s="48" t="s">
        <v>37</v>
      </c>
      <c r="O53" s="48" t="s">
        <v>37</v>
      </c>
    </row>
    <row r="54" spans="1:15" ht="15.95" customHeight="1" thickTop="1" thickBot="1" x14ac:dyDescent="0.3">
      <c r="A54" s="27" t="s">
        <v>77</v>
      </c>
      <c r="B54" s="30">
        <v>2400</v>
      </c>
      <c r="C54" s="30">
        <v>310</v>
      </c>
      <c r="D54" s="24">
        <v>0</v>
      </c>
      <c r="E54" s="48" t="s">
        <v>37</v>
      </c>
      <c r="F54" s="48" t="s">
        <v>37</v>
      </c>
      <c r="G54" s="48" t="s">
        <v>37</v>
      </c>
      <c r="H54" s="48" t="s">
        <v>37</v>
      </c>
      <c r="I54" s="48" t="s">
        <v>37</v>
      </c>
      <c r="J54" s="24">
        <v>0</v>
      </c>
      <c r="K54" s="24">
        <v>0</v>
      </c>
      <c r="L54" s="24">
        <v>0</v>
      </c>
      <c r="M54" s="24">
        <v>0</v>
      </c>
      <c r="N54" s="48" t="s">
        <v>37</v>
      </c>
      <c r="O54" s="48" t="s">
        <v>37</v>
      </c>
    </row>
    <row r="55" spans="1:15" ht="15.95" customHeight="1" thickTop="1" thickBot="1" x14ac:dyDescent="0.3">
      <c r="A55" s="44" t="s">
        <v>78</v>
      </c>
      <c r="B55" s="31">
        <v>2410</v>
      </c>
      <c r="C55" s="31">
        <v>320</v>
      </c>
      <c r="D55" s="34">
        <v>0</v>
      </c>
      <c r="E55" s="48" t="s">
        <v>37</v>
      </c>
      <c r="F55" s="48" t="s">
        <v>37</v>
      </c>
      <c r="G55" s="48" t="s">
        <v>37</v>
      </c>
      <c r="H55" s="48" t="s">
        <v>37</v>
      </c>
      <c r="I55" s="48" t="s">
        <v>37</v>
      </c>
      <c r="J55" s="34">
        <v>0</v>
      </c>
      <c r="K55" s="34">
        <v>0</v>
      </c>
      <c r="L55" s="34">
        <v>0</v>
      </c>
      <c r="M55" s="34">
        <v>0</v>
      </c>
      <c r="N55" s="48" t="s">
        <v>37</v>
      </c>
      <c r="O55" s="48" t="s">
        <v>37</v>
      </c>
    </row>
    <row r="56" spans="1:15" ht="15.95" customHeight="1" thickTop="1" thickBot="1" x14ac:dyDescent="0.3">
      <c r="A56" s="44" t="s">
        <v>79</v>
      </c>
      <c r="B56" s="31">
        <v>2420</v>
      </c>
      <c r="C56" s="31">
        <v>330</v>
      </c>
      <c r="D56" s="34">
        <v>0</v>
      </c>
      <c r="E56" s="48" t="s">
        <v>37</v>
      </c>
      <c r="F56" s="48" t="s">
        <v>37</v>
      </c>
      <c r="G56" s="48" t="s">
        <v>37</v>
      </c>
      <c r="H56" s="48" t="s">
        <v>37</v>
      </c>
      <c r="I56" s="48" t="s">
        <v>37</v>
      </c>
      <c r="J56" s="34">
        <v>0</v>
      </c>
      <c r="K56" s="34">
        <v>0</v>
      </c>
      <c r="L56" s="34">
        <v>0</v>
      </c>
      <c r="M56" s="34">
        <v>0</v>
      </c>
      <c r="N56" s="48" t="s">
        <v>37</v>
      </c>
      <c r="O56" s="48" t="s">
        <v>37</v>
      </c>
    </row>
    <row r="57" spans="1:15" ht="15.95" customHeight="1" thickTop="1" thickBot="1" x14ac:dyDescent="0.3">
      <c r="A57" s="45" t="s">
        <v>80</v>
      </c>
      <c r="B57" s="30">
        <v>2600</v>
      </c>
      <c r="C57" s="36">
        <v>340</v>
      </c>
      <c r="D57" s="24">
        <v>0</v>
      </c>
      <c r="E57" s="48" t="s">
        <v>37</v>
      </c>
      <c r="F57" s="48" t="s">
        <v>37</v>
      </c>
      <c r="G57" s="48" t="s">
        <v>37</v>
      </c>
      <c r="H57" s="48" t="s">
        <v>37</v>
      </c>
      <c r="I57" s="48" t="s">
        <v>37</v>
      </c>
      <c r="J57" s="24">
        <v>0</v>
      </c>
      <c r="K57" s="24">
        <v>0</v>
      </c>
      <c r="L57" s="24">
        <v>0</v>
      </c>
      <c r="M57" s="24">
        <v>0</v>
      </c>
      <c r="N57" s="48" t="s">
        <v>37</v>
      </c>
      <c r="O57" s="48" t="s">
        <v>37</v>
      </c>
    </row>
    <row r="58" spans="1:15" ht="15.95" customHeight="1" thickTop="1" thickBot="1" x14ac:dyDescent="0.3">
      <c r="A58" s="29" t="s">
        <v>81</v>
      </c>
      <c r="B58" s="31">
        <v>2610</v>
      </c>
      <c r="C58" s="31">
        <v>350</v>
      </c>
      <c r="D58" s="34">
        <v>0</v>
      </c>
      <c r="E58" s="48" t="s">
        <v>37</v>
      </c>
      <c r="F58" s="48" t="s">
        <v>37</v>
      </c>
      <c r="G58" s="48" t="s">
        <v>37</v>
      </c>
      <c r="H58" s="48" t="s">
        <v>37</v>
      </c>
      <c r="I58" s="48" t="s">
        <v>37</v>
      </c>
      <c r="J58" s="34">
        <v>0</v>
      </c>
      <c r="K58" s="34">
        <v>0</v>
      </c>
      <c r="L58" s="34">
        <v>0</v>
      </c>
      <c r="M58" s="34">
        <v>0</v>
      </c>
      <c r="N58" s="48" t="s">
        <v>37</v>
      </c>
      <c r="O58" s="48" t="s">
        <v>37</v>
      </c>
    </row>
    <row r="59" spans="1:15" ht="15.95" customHeight="1" thickTop="1" thickBot="1" x14ac:dyDescent="0.3">
      <c r="A59" s="29" t="s">
        <v>82</v>
      </c>
      <c r="B59" s="31">
        <v>2620</v>
      </c>
      <c r="C59" s="31">
        <v>360</v>
      </c>
      <c r="D59" s="55">
        <v>0</v>
      </c>
      <c r="E59" s="48" t="s">
        <v>37</v>
      </c>
      <c r="F59" s="48" t="s">
        <v>37</v>
      </c>
      <c r="G59" s="48" t="s">
        <v>37</v>
      </c>
      <c r="H59" s="48" t="s">
        <v>37</v>
      </c>
      <c r="I59" s="48" t="s">
        <v>37</v>
      </c>
      <c r="J59" s="56">
        <v>0</v>
      </c>
      <c r="K59" s="56">
        <v>0</v>
      </c>
      <c r="L59" s="56">
        <v>0</v>
      </c>
      <c r="M59" s="56">
        <v>0</v>
      </c>
      <c r="N59" s="48" t="s">
        <v>37</v>
      </c>
      <c r="O59" s="48" t="s">
        <v>37</v>
      </c>
    </row>
    <row r="60" spans="1:15" ht="15.95" customHeight="1" thickTop="1" thickBot="1" x14ac:dyDescent="0.3">
      <c r="A60" s="44" t="s">
        <v>83</v>
      </c>
      <c r="B60" s="31">
        <v>2630</v>
      </c>
      <c r="C60" s="31">
        <v>370</v>
      </c>
      <c r="D60" s="57">
        <v>0</v>
      </c>
      <c r="E60" s="48" t="s">
        <v>37</v>
      </c>
      <c r="F60" s="48" t="s">
        <v>37</v>
      </c>
      <c r="G60" s="48" t="s">
        <v>37</v>
      </c>
      <c r="H60" s="48" t="s">
        <v>37</v>
      </c>
      <c r="I60" s="48" t="s">
        <v>37</v>
      </c>
      <c r="J60" s="57">
        <v>0</v>
      </c>
      <c r="K60" s="57">
        <v>0</v>
      </c>
      <c r="L60" s="57">
        <v>0</v>
      </c>
      <c r="M60" s="57">
        <v>0</v>
      </c>
      <c r="N60" s="48" t="s">
        <v>37</v>
      </c>
      <c r="O60" s="48" t="s">
        <v>37</v>
      </c>
    </row>
    <row r="61" spans="1:15" ht="15.95" customHeight="1" thickTop="1" thickBot="1" x14ac:dyDescent="0.3">
      <c r="A61" s="43" t="s">
        <v>84</v>
      </c>
      <c r="B61" s="30">
        <v>2700</v>
      </c>
      <c r="C61" s="30">
        <v>380</v>
      </c>
      <c r="D61" s="24">
        <v>0</v>
      </c>
      <c r="E61" s="48" t="s">
        <v>37</v>
      </c>
      <c r="F61" s="48" t="s">
        <v>37</v>
      </c>
      <c r="G61" s="48" t="s">
        <v>37</v>
      </c>
      <c r="H61" s="48" t="s">
        <v>37</v>
      </c>
      <c r="I61" s="48" t="s">
        <v>37</v>
      </c>
      <c r="J61" s="24">
        <v>0</v>
      </c>
      <c r="K61" s="24">
        <v>0</v>
      </c>
      <c r="L61" s="24">
        <v>0</v>
      </c>
      <c r="M61" s="24">
        <v>0</v>
      </c>
      <c r="N61" s="48" t="s">
        <v>37</v>
      </c>
      <c r="O61" s="48" t="s">
        <v>37</v>
      </c>
    </row>
    <row r="62" spans="1:15" ht="15.95" customHeight="1" thickTop="1" thickBot="1" x14ac:dyDescent="0.3">
      <c r="A62" s="29" t="s">
        <v>85</v>
      </c>
      <c r="B62" s="31">
        <v>2710</v>
      </c>
      <c r="C62" s="31">
        <v>390</v>
      </c>
      <c r="D62" s="34">
        <v>0</v>
      </c>
      <c r="E62" s="48" t="s">
        <v>37</v>
      </c>
      <c r="F62" s="48" t="s">
        <v>37</v>
      </c>
      <c r="G62" s="48" t="s">
        <v>37</v>
      </c>
      <c r="H62" s="48" t="s">
        <v>37</v>
      </c>
      <c r="I62" s="48" t="s">
        <v>37</v>
      </c>
      <c r="J62" s="34">
        <v>0</v>
      </c>
      <c r="K62" s="34">
        <v>0</v>
      </c>
      <c r="L62" s="34">
        <v>0</v>
      </c>
      <c r="M62" s="34">
        <v>0</v>
      </c>
      <c r="N62" s="48" t="s">
        <v>37</v>
      </c>
      <c r="O62" s="48" t="s">
        <v>37</v>
      </c>
    </row>
    <row r="63" spans="1:15" ht="15.95" customHeight="1" thickTop="1" thickBot="1" x14ac:dyDescent="0.3">
      <c r="A63" s="29" t="s">
        <v>86</v>
      </c>
      <c r="B63" s="31">
        <v>2720</v>
      </c>
      <c r="C63" s="31">
        <v>400</v>
      </c>
      <c r="D63" s="34">
        <v>0</v>
      </c>
      <c r="E63" s="48" t="s">
        <v>37</v>
      </c>
      <c r="F63" s="48" t="s">
        <v>37</v>
      </c>
      <c r="G63" s="48" t="s">
        <v>37</v>
      </c>
      <c r="H63" s="48" t="s">
        <v>37</v>
      </c>
      <c r="I63" s="48" t="s">
        <v>37</v>
      </c>
      <c r="J63" s="34">
        <v>0</v>
      </c>
      <c r="K63" s="34">
        <v>0</v>
      </c>
      <c r="L63" s="34">
        <v>0</v>
      </c>
      <c r="M63" s="34">
        <v>0</v>
      </c>
      <c r="N63" s="48" t="s">
        <v>37</v>
      </c>
      <c r="O63" s="48" t="s">
        <v>37</v>
      </c>
    </row>
    <row r="64" spans="1:15" ht="15.95" customHeight="1" thickTop="1" thickBot="1" x14ac:dyDescent="0.3">
      <c r="A64" s="29" t="s">
        <v>87</v>
      </c>
      <c r="B64" s="31">
        <v>2730</v>
      </c>
      <c r="C64" s="31">
        <v>410</v>
      </c>
      <c r="D64" s="34">
        <v>0</v>
      </c>
      <c r="E64" s="48" t="s">
        <v>37</v>
      </c>
      <c r="F64" s="48" t="s">
        <v>37</v>
      </c>
      <c r="G64" s="48" t="s">
        <v>37</v>
      </c>
      <c r="H64" s="48" t="s">
        <v>37</v>
      </c>
      <c r="I64" s="48" t="s">
        <v>37</v>
      </c>
      <c r="J64" s="34">
        <v>0</v>
      </c>
      <c r="K64" s="34">
        <v>0</v>
      </c>
      <c r="L64" s="34">
        <v>0</v>
      </c>
      <c r="M64" s="34">
        <v>0</v>
      </c>
      <c r="N64" s="48" t="s">
        <v>37</v>
      </c>
      <c r="O64" s="48" t="s">
        <v>37</v>
      </c>
    </row>
    <row r="65" spans="1:15" ht="15.95" customHeight="1" thickTop="1" thickBot="1" x14ac:dyDescent="0.3">
      <c r="A65" s="43" t="s">
        <v>88</v>
      </c>
      <c r="B65" s="30">
        <v>2800</v>
      </c>
      <c r="C65" s="30">
        <v>420</v>
      </c>
      <c r="D65" s="33"/>
      <c r="E65" s="48" t="s">
        <v>37</v>
      </c>
      <c r="F65" s="48" t="s">
        <v>37</v>
      </c>
      <c r="G65" s="48" t="s">
        <v>37</v>
      </c>
      <c r="H65" s="48" t="s">
        <v>37</v>
      </c>
      <c r="I65" s="48" t="s">
        <v>37</v>
      </c>
      <c r="J65" s="33"/>
      <c r="K65" s="33">
        <v>0</v>
      </c>
      <c r="L65" s="33">
        <v>0</v>
      </c>
      <c r="M65" s="33">
        <v>0</v>
      </c>
      <c r="N65" s="48" t="s">
        <v>37</v>
      </c>
      <c r="O65" s="48" t="s">
        <v>37</v>
      </c>
    </row>
    <row r="66" spans="1:15" ht="15.95" customHeight="1" thickTop="1" thickBot="1" x14ac:dyDescent="0.3">
      <c r="A66" s="30" t="s">
        <v>89</v>
      </c>
      <c r="B66" s="30">
        <v>3000</v>
      </c>
      <c r="C66" s="30">
        <v>430</v>
      </c>
      <c r="D66" s="24">
        <v>0</v>
      </c>
      <c r="E66" s="48" t="s">
        <v>37</v>
      </c>
      <c r="F66" s="48" t="s">
        <v>37</v>
      </c>
      <c r="G66" s="48" t="s">
        <v>37</v>
      </c>
      <c r="H66" s="48" t="s">
        <v>37</v>
      </c>
      <c r="I66" s="48" t="s">
        <v>37</v>
      </c>
      <c r="J66" s="24">
        <v>0</v>
      </c>
      <c r="K66" s="24">
        <v>0</v>
      </c>
      <c r="L66" s="24">
        <v>0</v>
      </c>
      <c r="M66" s="24">
        <v>0</v>
      </c>
      <c r="N66" s="48" t="s">
        <v>37</v>
      </c>
      <c r="O66" s="48" t="s">
        <v>37</v>
      </c>
    </row>
    <row r="67" spans="1:15" ht="15.95" customHeight="1" thickTop="1" thickBot="1" x14ac:dyDescent="0.3">
      <c r="A67" s="27" t="s">
        <v>90</v>
      </c>
      <c r="B67" s="30">
        <v>3100</v>
      </c>
      <c r="C67" s="30">
        <v>440</v>
      </c>
      <c r="D67" s="24">
        <v>0</v>
      </c>
      <c r="E67" s="48" t="s">
        <v>37</v>
      </c>
      <c r="F67" s="48" t="s">
        <v>37</v>
      </c>
      <c r="G67" s="48" t="s">
        <v>37</v>
      </c>
      <c r="H67" s="48" t="s">
        <v>37</v>
      </c>
      <c r="I67" s="48" t="s">
        <v>37</v>
      </c>
      <c r="J67" s="24">
        <v>0</v>
      </c>
      <c r="K67" s="24">
        <v>0</v>
      </c>
      <c r="L67" s="24">
        <v>0</v>
      </c>
      <c r="M67" s="24">
        <v>0</v>
      </c>
      <c r="N67" s="48" t="s">
        <v>37</v>
      </c>
      <c r="O67" s="48" t="s">
        <v>37</v>
      </c>
    </row>
    <row r="68" spans="1:15" ht="15.95" customHeight="1" thickTop="1" thickBot="1" x14ac:dyDescent="0.3">
      <c r="A68" s="29" t="s">
        <v>91</v>
      </c>
      <c r="B68" s="31">
        <v>3110</v>
      </c>
      <c r="C68" s="31">
        <v>450</v>
      </c>
      <c r="D68" s="34">
        <v>0</v>
      </c>
      <c r="E68" s="48" t="s">
        <v>37</v>
      </c>
      <c r="F68" s="48" t="s">
        <v>37</v>
      </c>
      <c r="G68" s="48" t="s">
        <v>37</v>
      </c>
      <c r="H68" s="48" t="s">
        <v>37</v>
      </c>
      <c r="I68" s="48" t="s">
        <v>37</v>
      </c>
      <c r="J68" s="34">
        <v>0</v>
      </c>
      <c r="K68" s="34">
        <v>0</v>
      </c>
      <c r="L68" s="34">
        <v>0</v>
      </c>
      <c r="M68" s="34">
        <v>0</v>
      </c>
      <c r="N68" s="48" t="s">
        <v>37</v>
      </c>
      <c r="O68" s="48" t="s">
        <v>37</v>
      </c>
    </row>
    <row r="69" spans="1:15" ht="15.95" customHeight="1" thickTop="1" thickBot="1" x14ac:dyDescent="0.3">
      <c r="A69" s="44" t="s">
        <v>92</v>
      </c>
      <c r="B69" s="31">
        <v>3120</v>
      </c>
      <c r="C69" s="31">
        <v>460</v>
      </c>
      <c r="D69" s="32">
        <v>0</v>
      </c>
      <c r="E69" s="48" t="s">
        <v>37</v>
      </c>
      <c r="F69" s="48" t="s">
        <v>37</v>
      </c>
      <c r="G69" s="48" t="s">
        <v>37</v>
      </c>
      <c r="H69" s="48" t="s">
        <v>37</v>
      </c>
      <c r="I69" s="48" t="s">
        <v>37</v>
      </c>
      <c r="J69" s="32">
        <v>0</v>
      </c>
      <c r="K69" s="32">
        <v>0</v>
      </c>
      <c r="L69" s="32">
        <v>0</v>
      </c>
      <c r="M69" s="32">
        <v>0</v>
      </c>
      <c r="N69" s="48" t="s">
        <v>37</v>
      </c>
      <c r="O69" s="48" t="s">
        <v>37</v>
      </c>
    </row>
    <row r="70" spans="1:15" ht="15.95" customHeight="1" thickTop="1" thickBot="1" x14ac:dyDescent="0.3">
      <c r="A70" s="42" t="s">
        <v>93</v>
      </c>
      <c r="B70" s="26">
        <v>3121</v>
      </c>
      <c r="C70" s="26">
        <v>470</v>
      </c>
      <c r="D70" s="53">
        <v>0</v>
      </c>
      <c r="E70" s="48" t="s">
        <v>37</v>
      </c>
      <c r="F70" s="48" t="s">
        <v>37</v>
      </c>
      <c r="G70" s="48" t="s">
        <v>37</v>
      </c>
      <c r="H70" s="48" t="s">
        <v>37</v>
      </c>
      <c r="I70" s="48" t="s">
        <v>37</v>
      </c>
      <c r="J70" s="53">
        <v>0</v>
      </c>
      <c r="K70" s="53">
        <v>0</v>
      </c>
      <c r="L70" s="53">
        <v>0</v>
      </c>
      <c r="M70" s="53">
        <v>0</v>
      </c>
      <c r="N70" s="48" t="s">
        <v>37</v>
      </c>
      <c r="O70" s="48" t="s">
        <v>37</v>
      </c>
    </row>
    <row r="71" spans="1:15" ht="15.95" customHeight="1" thickTop="1" thickBot="1" x14ac:dyDescent="0.3">
      <c r="A71" s="42" t="s">
        <v>94</v>
      </c>
      <c r="B71" s="26">
        <v>3122</v>
      </c>
      <c r="C71" s="26">
        <v>480</v>
      </c>
      <c r="D71" s="53">
        <v>0</v>
      </c>
      <c r="E71" s="48" t="s">
        <v>37</v>
      </c>
      <c r="F71" s="48" t="s">
        <v>37</v>
      </c>
      <c r="G71" s="48" t="s">
        <v>37</v>
      </c>
      <c r="H71" s="48" t="s">
        <v>37</v>
      </c>
      <c r="I71" s="48" t="s">
        <v>37</v>
      </c>
      <c r="J71" s="53">
        <v>0</v>
      </c>
      <c r="K71" s="53">
        <v>0</v>
      </c>
      <c r="L71" s="53">
        <v>0</v>
      </c>
      <c r="M71" s="53">
        <v>0</v>
      </c>
      <c r="N71" s="48" t="s">
        <v>37</v>
      </c>
      <c r="O71" s="48" t="s">
        <v>37</v>
      </c>
    </row>
    <row r="72" spans="1:15" ht="15.95" customHeight="1" thickTop="1" thickBot="1" x14ac:dyDescent="0.3">
      <c r="A72" s="28" t="s">
        <v>95</v>
      </c>
      <c r="B72" s="31">
        <v>3130</v>
      </c>
      <c r="C72" s="31">
        <v>490</v>
      </c>
      <c r="D72" s="32">
        <v>0</v>
      </c>
      <c r="E72" s="48" t="s">
        <v>37</v>
      </c>
      <c r="F72" s="48" t="s">
        <v>37</v>
      </c>
      <c r="G72" s="48" t="s">
        <v>37</v>
      </c>
      <c r="H72" s="48" t="s">
        <v>37</v>
      </c>
      <c r="I72" s="48" t="s">
        <v>37</v>
      </c>
      <c r="J72" s="32">
        <v>0</v>
      </c>
      <c r="K72" s="32">
        <v>0</v>
      </c>
      <c r="L72" s="32">
        <v>0</v>
      </c>
      <c r="M72" s="32">
        <v>0</v>
      </c>
      <c r="N72" s="48" t="s">
        <v>37</v>
      </c>
      <c r="O72" s="48" t="s">
        <v>37</v>
      </c>
    </row>
    <row r="73" spans="1:15" ht="15.95" customHeight="1" thickTop="1" thickBot="1" x14ac:dyDescent="0.3">
      <c r="A73" s="42" t="s">
        <v>96</v>
      </c>
      <c r="B73" s="26">
        <v>3131</v>
      </c>
      <c r="C73" s="26">
        <v>500</v>
      </c>
      <c r="D73" s="53">
        <v>0</v>
      </c>
      <c r="E73" s="48" t="s">
        <v>37</v>
      </c>
      <c r="F73" s="48" t="s">
        <v>37</v>
      </c>
      <c r="G73" s="48" t="s">
        <v>37</v>
      </c>
      <c r="H73" s="48" t="s">
        <v>37</v>
      </c>
      <c r="I73" s="48" t="s">
        <v>37</v>
      </c>
      <c r="J73" s="53">
        <v>0</v>
      </c>
      <c r="K73" s="53">
        <v>0</v>
      </c>
      <c r="L73" s="53">
        <v>0</v>
      </c>
      <c r="M73" s="53">
        <v>0</v>
      </c>
      <c r="N73" s="48" t="s">
        <v>37</v>
      </c>
      <c r="O73" s="48" t="s">
        <v>37</v>
      </c>
    </row>
    <row r="74" spans="1:15" ht="15.95" customHeight="1" thickTop="1" thickBot="1" x14ac:dyDescent="0.3">
      <c r="A74" s="42" t="s">
        <v>97</v>
      </c>
      <c r="B74" s="26">
        <v>3132</v>
      </c>
      <c r="C74" s="26">
        <v>510</v>
      </c>
      <c r="D74" s="53">
        <v>0</v>
      </c>
      <c r="E74" s="48" t="s">
        <v>37</v>
      </c>
      <c r="F74" s="48" t="s">
        <v>37</v>
      </c>
      <c r="G74" s="48" t="s">
        <v>37</v>
      </c>
      <c r="H74" s="48" t="s">
        <v>37</v>
      </c>
      <c r="I74" s="48" t="s">
        <v>37</v>
      </c>
      <c r="J74" s="53">
        <v>0</v>
      </c>
      <c r="K74" s="53">
        <v>0</v>
      </c>
      <c r="L74" s="53">
        <v>0</v>
      </c>
      <c r="M74" s="53">
        <v>0</v>
      </c>
      <c r="N74" s="48" t="s">
        <v>37</v>
      </c>
      <c r="O74" s="48" t="s">
        <v>37</v>
      </c>
    </row>
    <row r="75" spans="1:15" ht="15.95" customHeight="1" thickTop="1" thickBot="1" x14ac:dyDescent="0.3">
      <c r="A75" s="28" t="s">
        <v>98</v>
      </c>
      <c r="B75" s="31">
        <v>3140</v>
      </c>
      <c r="C75" s="31">
        <v>520</v>
      </c>
      <c r="D75" s="32">
        <v>0</v>
      </c>
      <c r="E75" s="48" t="s">
        <v>37</v>
      </c>
      <c r="F75" s="48" t="s">
        <v>37</v>
      </c>
      <c r="G75" s="48" t="s">
        <v>37</v>
      </c>
      <c r="H75" s="48" t="s">
        <v>37</v>
      </c>
      <c r="I75" s="48" t="s">
        <v>37</v>
      </c>
      <c r="J75" s="32">
        <v>0</v>
      </c>
      <c r="K75" s="32">
        <v>0</v>
      </c>
      <c r="L75" s="32">
        <v>0</v>
      </c>
      <c r="M75" s="32">
        <v>0</v>
      </c>
      <c r="N75" s="48" t="s">
        <v>37</v>
      </c>
      <c r="O75" s="48" t="s">
        <v>37</v>
      </c>
    </row>
    <row r="76" spans="1:15" ht="15.95" customHeight="1" thickTop="1" thickBot="1" x14ac:dyDescent="0.3">
      <c r="A76" s="46" t="s">
        <v>99</v>
      </c>
      <c r="B76" s="26">
        <v>3141</v>
      </c>
      <c r="C76" s="26">
        <v>530</v>
      </c>
      <c r="D76" s="53">
        <v>0</v>
      </c>
      <c r="E76" s="48" t="s">
        <v>37</v>
      </c>
      <c r="F76" s="48" t="s">
        <v>37</v>
      </c>
      <c r="G76" s="48" t="s">
        <v>37</v>
      </c>
      <c r="H76" s="48" t="s">
        <v>37</v>
      </c>
      <c r="I76" s="48" t="s">
        <v>37</v>
      </c>
      <c r="J76" s="53">
        <v>0</v>
      </c>
      <c r="K76" s="53">
        <v>0</v>
      </c>
      <c r="L76" s="53">
        <v>0</v>
      </c>
      <c r="M76" s="53">
        <v>0</v>
      </c>
      <c r="N76" s="48" t="s">
        <v>37</v>
      </c>
      <c r="O76" s="48" t="s">
        <v>37</v>
      </c>
    </row>
    <row r="77" spans="1:15" ht="15.95" customHeight="1" thickTop="1" thickBot="1" x14ac:dyDescent="0.3">
      <c r="A77" s="46" t="s">
        <v>100</v>
      </c>
      <c r="B77" s="26">
        <v>3142</v>
      </c>
      <c r="C77" s="26">
        <v>540</v>
      </c>
      <c r="D77" s="53">
        <v>0</v>
      </c>
      <c r="E77" s="48" t="s">
        <v>37</v>
      </c>
      <c r="F77" s="48" t="s">
        <v>37</v>
      </c>
      <c r="G77" s="48" t="s">
        <v>37</v>
      </c>
      <c r="H77" s="48" t="s">
        <v>37</v>
      </c>
      <c r="I77" s="48" t="s">
        <v>37</v>
      </c>
      <c r="J77" s="53">
        <v>0</v>
      </c>
      <c r="K77" s="53">
        <v>0</v>
      </c>
      <c r="L77" s="53">
        <v>0</v>
      </c>
      <c r="M77" s="53">
        <v>0</v>
      </c>
      <c r="N77" s="48" t="s">
        <v>37</v>
      </c>
      <c r="O77" s="48" t="s">
        <v>37</v>
      </c>
    </row>
    <row r="78" spans="1:15" ht="15.95" customHeight="1" thickTop="1" thickBot="1" x14ac:dyDescent="0.3">
      <c r="A78" s="46" t="s">
        <v>101</v>
      </c>
      <c r="B78" s="26">
        <v>3143</v>
      </c>
      <c r="C78" s="26">
        <v>550</v>
      </c>
      <c r="D78" s="53">
        <v>0</v>
      </c>
      <c r="E78" s="48" t="s">
        <v>37</v>
      </c>
      <c r="F78" s="48" t="s">
        <v>37</v>
      </c>
      <c r="G78" s="48" t="s">
        <v>37</v>
      </c>
      <c r="H78" s="48" t="s">
        <v>37</v>
      </c>
      <c r="I78" s="48" t="s">
        <v>37</v>
      </c>
      <c r="J78" s="53">
        <v>0</v>
      </c>
      <c r="K78" s="53">
        <v>0</v>
      </c>
      <c r="L78" s="53">
        <v>0</v>
      </c>
      <c r="M78" s="53">
        <v>0</v>
      </c>
      <c r="N78" s="48" t="s">
        <v>37</v>
      </c>
      <c r="O78" s="48" t="s">
        <v>37</v>
      </c>
    </row>
    <row r="79" spans="1:15" ht="15.95" customHeight="1" thickTop="1" thickBot="1" x14ac:dyDescent="0.3">
      <c r="A79" s="28" t="s">
        <v>102</v>
      </c>
      <c r="B79" s="31">
        <v>3150</v>
      </c>
      <c r="C79" s="31">
        <v>560</v>
      </c>
      <c r="D79" s="34">
        <v>0</v>
      </c>
      <c r="E79" s="48" t="s">
        <v>37</v>
      </c>
      <c r="F79" s="48" t="s">
        <v>37</v>
      </c>
      <c r="G79" s="48" t="s">
        <v>37</v>
      </c>
      <c r="H79" s="48" t="s">
        <v>37</v>
      </c>
      <c r="I79" s="48" t="s">
        <v>37</v>
      </c>
      <c r="J79" s="34">
        <v>0</v>
      </c>
      <c r="K79" s="34">
        <v>0</v>
      </c>
      <c r="L79" s="34">
        <v>0</v>
      </c>
      <c r="M79" s="34">
        <v>0</v>
      </c>
      <c r="N79" s="48" t="s">
        <v>37</v>
      </c>
      <c r="O79" s="48" t="s">
        <v>37</v>
      </c>
    </row>
    <row r="80" spans="1:15" ht="15.95" customHeight="1" thickTop="1" thickBot="1" x14ac:dyDescent="0.3">
      <c r="A80" s="28" t="s">
        <v>103</v>
      </c>
      <c r="B80" s="31">
        <v>3160</v>
      </c>
      <c r="C80" s="31">
        <v>570</v>
      </c>
      <c r="D80" s="34">
        <v>0</v>
      </c>
      <c r="E80" s="48" t="s">
        <v>37</v>
      </c>
      <c r="F80" s="48" t="s">
        <v>37</v>
      </c>
      <c r="G80" s="48" t="s">
        <v>37</v>
      </c>
      <c r="H80" s="48" t="s">
        <v>37</v>
      </c>
      <c r="I80" s="48" t="s">
        <v>37</v>
      </c>
      <c r="J80" s="34">
        <v>0</v>
      </c>
      <c r="K80" s="34">
        <v>0</v>
      </c>
      <c r="L80" s="34">
        <v>0</v>
      </c>
      <c r="M80" s="34">
        <v>0</v>
      </c>
      <c r="N80" s="48" t="s">
        <v>37</v>
      </c>
      <c r="O80" s="48" t="s">
        <v>37</v>
      </c>
    </row>
    <row r="81" spans="1:15" ht="15.95" customHeight="1" thickTop="1" thickBot="1" x14ac:dyDescent="0.3">
      <c r="A81" s="27" t="s">
        <v>104</v>
      </c>
      <c r="B81" s="30">
        <v>3200</v>
      </c>
      <c r="C81" s="30">
        <v>580</v>
      </c>
      <c r="D81" s="24">
        <v>0</v>
      </c>
      <c r="E81" s="48" t="s">
        <v>37</v>
      </c>
      <c r="F81" s="48" t="s">
        <v>37</v>
      </c>
      <c r="G81" s="48" t="s">
        <v>37</v>
      </c>
      <c r="H81" s="48" t="s">
        <v>37</v>
      </c>
      <c r="I81" s="48" t="s">
        <v>37</v>
      </c>
      <c r="J81" s="24">
        <v>0</v>
      </c>
      <c r="K81" s="24">
        <v>0</v>
      </c>
      <c r="L81" s="24">
        <v>0</v>
      </c>
      <c r="M81" s="24">
        <v>0</v>
      </c>
      <c r="N81" s="48" t="s">
        <v>37</v>
      </c>
      <c r="O81" s="48" t="s">
        <v>37</v>
      </c>
    </row>
    <row r="82" spans="1:15" ht="15.95" customHeight="1" thickTop="1" thickBot="1" x14ac:dyDescent="0.3">
      <c r="A82" s="29" t="s">
        <v>105</v>
      </c>
      <c r="B82" s="31">
        <v>3210</v>
      </c>
      <c r="C82" s="31">
        <v>590</v>
      </c>
      <c r="D82" s="34">
        <v>0</v>
      </c>
      <c r="E82" s="48" t="s">
        <v>37</v>
      </c>
      <c r="F82" s="48" t="s">
        <v>37</v>
      </c>
      <c r="G82" s="48" t="s">
        <v>37</v>
      </c>
      <c r="H82" s="48" t="s">
        <v>37</v>
      </c>
      <c r="I82" s="48" t="s">
        <v>37</v>
      </c>
      <c r="J82" s="34">
        <v>0</v>
      </c>
      <c r="K82" s="34">
        <v>0</v>
      </c>
      <c r="L82" s="34">
        <v>0</v>
      </c>
      <c r="M82" s="34">
        <v>0</v>
      </c>
      <c r="N82" s="48" t="s">
        <v>37</v>
      </c>
      <c r="O82" s="48" t="s">
        <v>37</v>
      </c>
    </row>
    <row r="83" spans="1:15" ht="15.95" customHeight="1" thickTop="1" thickBot="1" x14ac:dyDescent="0.3">
      <c r="A83" s="29" t="s">
        <v>106</v>
      </c>
      <c r="B83" s="31">
        <v>3220</v>
      </c>
      <c r="C83" s="31">
        <v>600</v>
      </c>
      <c r="D83" s="34">
        <v>0</v>
      </c>
      <c r="E83" s="48" t="s">
        <v>37</v>
      </c>
      <c r="F83" s="48" t="s">
        <v>37</v>
      </c>
      <c r="G83" s="48" t="s">
        <v>37</v>
      </c>
      <c r="H83" s="48" t="s">
        <v>37</v>
      </c>
      <c r="I83" s="48" t="s">
        <v>37</v>
      </c>
      <c r="J83" s="34">
        <v>0</v>
      </c>
      <c r="K83" s="34">
        <v>0</v>
      </c>
      <c r="L83" s="34">
        <v>0</v>
      </c>
      <c r="M83" s="34">
        <v>0</v>
      </c>
      <c r="N83" s="48" t="s">
        <v>37</v>
      </c>
      <c r="O83" s="48" t="s">
        <v>37</v>
      </c>
    </row>
    <row r="84" spans="1:15" ht="15.95" customHeight="1" thickTop="1" thickBot="1" x14ac:dyDescent="0.3">
      <c r="A84" s="28" t="s">
        <v>107</v>
      </c>
      <c r="B84" s="31">
        <v>3230</v>
      </c>
      <c r="C84" s="31">
        <v>610</v>
      </c>
      <c r="D84" s="34">
        <v>0</v>
      </c>
      <c r="E84" s="48" t="s">
        <v>37</v>
      </c>
      <c r="F84" s="48" t="s">
        <v>37</v>
      </c>
      <c r="G84" s="48" t="s">
        <v>37</v>
      </c>
      <c r="H84" s="48" t="s">
        <v>37</v>
      </c>
      <c r="I84" s="48" t="s">
        <v>37</v>
      </c>
      <c r="J84" s="34">
        <v>0</v>
      </c>
      <c r="K84" s="34">
        <v>0</v>
      </c>
      <c r="L84" s="34">
        <v>0</v>
      </c>
      <c r="M84" s="34">
        <v>0</v>
      </c>
      <c r="N84" s="48" t="s">
        <v>37</v>
      </c>
      <c r="O84" s="48" t="s">
        <v>37</v>
      </c>
    </row>
    <row r="85" spans="1:15" ht="15.95" customHeight="1" thickTop="1" thickBot="1" x14ac:dyDescent="0.3">
      <c r="A85" s="29" t="s">
        <v>108</v>
      </c>
      <c r="B85" s="31">
        <v>3240</v>
      </c>
      <c r="C85" s="31">
        <v>620</v>
      </c>
      <c r="D85" s="34">
        <v>0</v>
      </c>
      <c r="E85" s="48" t="s">
        <v>37</v>
      </c>
      <c r="F85" s="48" t="s">
        <v>37</v>
      </c>
      <c r="G85" s="48" t="s">
        <v>37</v>
      </c>
      <c r="H85" s="48" t="s">
        <v>37</v>
      </c>
      <c r="I85" s="48" t="s">
        <v>37</v>
      </c>
      <c r="J85" s="34">
        <v>0</v>
      </c>
      <c r="K85" s="34">
        <v>0</v>
      </c>
      <c r="L85" s="34">
        <v>0</v>
      </c>
      <c r="M85" s="34">
        <v>0</v>
      </c>
      <c r="N85" s="48" t="s">
        <v>37</v>
      </c>
      <c r="O85" s="48" t="s">
        <v>37</v>
      </c>
    </row>
    <row r="86" spans="1:15" ht="15.95" customHeight="1" thickTop="1" x14ac:dyDescent="0.25">
      <c r="A86" s="37"/>
      <c r="B86" s="38"/>
      <c r="C86" s="38"/>
      <c r="D86" s="39"/>
      <c r="E86" s="39"/>
      <c r="F86" s="40"/>
      <c r="G86" s="40"/>
      <c r="H86" s="40"/>
      <c r="I86" s="40"/>
      <c r="J86" s="39"/>
      <c r="K86" s="39"/>
      <c r="L86" s="39"/>
      <c r="M86" s="39"/>
      <c r="N86" s="39"/>
      <c r="O86" s="40"/>
    </row>
    <row r="87" spans="1:15" ht="15.95" customHeight="1" x14ac:dyDescent="0.25">
      <c r="A87" s="16"/>
      <c r="B87" s="17"/>
      <c r="C87" s="17"/>
      <c r="D87" s="21"/>
      <c r="E87" s="21"/>
      <c r="F87" s="8"/>
      <c r="G87" s="8"/>
      <c r="H87" s="8"/>
      <c r="I87" s="8"/>
      <c r="J87" s="21"/>
      <c r="K87" s="21"/>
      <c r="L87" s="21"/>
      <c r="M87" s="21"/>
      <c r="N87" s="21"/>
      <c r="O87" s="8"/>
    </row>
    <row r="88" spans="1:15" x14ac:dyDescent="0.25">
      <c r="A88" s="19"/>
      <c r="B88" s="20"/>
      <c r="C88" s="10"/>
      <c r="J88" s="18"/>
      <c r="K88" s="18"/>
      <c r="L88" s="18"/>
      <c r="M88" s="18"/>
      <c r="N88" s="18"/>
      <c r="O88" s="18"/>
    </row>
    <row r="89" spans="1:15" x14ac:dyDescent="0.25">
      <c r="A89" s="7" t="s">
        <v>109</v>
      </c>
      <c r="C89" s="5"/>
      <c r="D89" s="18"/>
      <c r="E89" s="18"/>
      <c r="F89" s="18"/>
      <c r="G89" s="18"/>
      <c r="H89" s="62">
        <v>0</v>
      </c>
      <c r="I89" s="62"/>
    </row>
    <row r="90" spans="1:15" x14ac:dyDescent="0.25">
      <c r="A90" s="7"/>
      <c r="C90" s="5"/>
      <c r="D90" s="6" t="s">
        <v>110</v>
      </c>
      <c r="E90" s="6"/>
      <c r="F90" s="6"/>
      <c r="H90" s="58" t="s">
        <v>111</v>
      </c>
      <c r="I90" s="58"/>
    </row>
    <row r="91" spans="1:15" x14ac:dyDescent="0.25">
      <c r="A91" s="7" t="s">
        <v>112</v>
      </c>
      <c r="C91" s="1"/>
      <c r="D91" s="15"/>
      <c r="E91" s="15"/>
      <c r="F91" s="15"/>
      <c r="H91" s="63">
        <v>0</v>
      </c>
      <c r="I91" s="63"/>
    </row>
    <row r="92" spans="1:15" x14ac:dyDescent="0.25">
      <c r="A92" s="13" t="s">
        <v>129</v>
      </c>
      <c r="C92" s="1"/>
      <c r="D92" s="6" t="s">
        <v>110</v>
      </c>
      <c r="E92" s="6"/>
      <c r="F92" s="6"/>
      <c r="H92" s="58" t="s">
        <v>111</v>
      </c>
      <c r="I92" s="58"/>
    </row>
  </sheetData>
  <mergeCells count="48">
    <mergeCell ref="B9:K9"/>
    <mergeCell ref="L9:M9"/>
    <mergeCell ref="N9:O9"/>
    <mergeCell ref="I1:O2"/>
    <mergeCell ref="A3:O3"/>
    <mergeCell ref="A4:I4"/>
    <mergeCell ref="A6:O6"/>
    <mergeCell ref="N8:O8"/>
    <mergeCell ref="B10:K10"/>
    <mergeCell ref="L10:M10"/>
    <mergeCell ref="N10:O10"/>
    <mergeCell ref="B11:K11"/>
    <mergeCell ref="L11:M11"/>
    <mergeCell ref="N11:O11"/>
    <mergeCell ref="A12:D12"/>
    <mergeCell ref="E12:F12"/>
    <mergeCell ref="G12:M12"/>
    <mergeCell ref="A13:D13"/>
    <mergeCell ref="E13:F13"/>
    <mergeCell ref="G13:O13"/>
    <mergeCell ref="A14:D14"/>
    <mergeCell ref="E14:F14"/>
    <mergeCell ref="G14:O14"/>
    <mergeCell ref="A15:D15"/>
    <mergeCell ref="E15:F15"/>
    <mergeCell ref="G15:O15"/>
    <mergeCell ref="G18:G21"/>
    <mergeCell ref="A18:A21"/>
    <mergeCell ref="B18:B21"/>
    <mergeCell ref="C18:C21"/>
    <mergeCell ref="D18:D21"/>
    <mergeCell ref="E18:F18"/>
    <mergeCell ref="E19:E21"/>
    <mergeCell ref="F19:F21"/>
    <mergeCell ref="H92:I92"/>
    <mergeCell ref="H18:H21"/>
    <mergeCell ref="I18:I21"/>
    <mergeCell ref="J18:M18"/>
    <mergeCell ref="N18:O19"/>
    <mergeCell ref="N20:N21"/>
    <mergeCell ref="O20:O21"/>
    <mergeCell ref="H89:I89"/>
    <mergeCell ref="H90:I90"/>
    <mergeCell ref="H91:I91"/>
    <mergeCell ref="J19:J21"/>
    <mergeCell ref="K19:M19"/>
    <mergeCell ref="K20:K21"/>
    <mergeCell ref="L20:M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Івуш</vt:lpstr>
      <vt:lpstr>Разом ЗДО</vt:lpstr>
      <vt:lpstr>Мал</vt:lpstr>
      <vt:lpstr>Прол</vt:lpstr>
      <vt:lpstr>ягід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2017-11-29T12:03:27Z</dcterms:created>
  <dcterms:modified xsi:type="dcterms:W3CDTF">2024-04-04T07:06:52Z</dcterms:modified>
</cp:coreProperties>
</file>